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prosine\Desktop\"/>
    </mc:Choice>
  </mc:AlternateContent>
  <workbookProtection workbookAlgorithmName="SHA-512" workbookHashValue="Vx9YZYiFCJxnvJR5KkJHGW3fNxVyBKqez9a3Uc3oM+VerhXY+hjxUzXOcxxcd5fpn+ksc9Mk3jAFJ1UmPYzhsw==" workbookSaltValue="bPyV1t7Dkz0OQkh/V6FRoQ==" workbookSpinCount="100000" lockStructure="1"/>
  <bookViews>
    <workbookView xWindow="0" yWindow="0" windowWidth="20430" windowHeight="7560"/>
  </bookViews>
  <sheets>
    <sheet name="Zahtjev" sheetId="2" r:id="rId1"/>
    <sheet name="Knjiga 1" sheetId="23" r:id="rId2"/>
    <sheet name="Knjiga 2" sheetId="25" r:id="rId3"/>
    <sheet name="Knjiga 3" sheetId="26" r:id="rId4"/>
    <sheet name="Knjiga 4" sheetId="27" r:id="rId5"/>
    <sheet name="Knjiga 5" sheetId="28" r:id="rId6"/>
    <sheet name="Knjiga 6" sheetId="31" r:id="rId7"/>
    <sheet name="Knjiga 7" sheetId="32" r:id="rId8"/>
    <sheet name="Knjiga 8" sheetId="30" r:id="rId9"/>
    <sheet name="Knjiga 9" sheetId="33" r:id="rId10"/>
    <sheet name="Knjiga 10" sheetId="34" r:id="rId11"/>
    <sheet name="Knjiga 11" sheetId="35" r:id="rId12"/>
    <sheet name="Knjiga 12" sheetId="36" r:id="rId13"/>
    <sheet name="Knjiga 13" sheetId="37" r:id="rId14"/>
    <sheet name="Knjiga 14" sheetId="38" r:id="rId15"/>
    <sheet name="Knjiga 15" sheetId="39" r:id="rId16"/>
    <sheet name="Knjiga 16" sheetId="40" r:id="rId17"/>
    <sheet name="Knjiga 17" sheetId="41" r:id="rId18"/>
    <sheet name="Knjiga 18" sheetId="42" r:id="rId19"/>
    <sheet name="Knjiga 19" sheetId="43" r:id="rId20"/>
    <sheet name="Knjiga 20" sheetId="44" r:id="rId21"/>
  </sheets>
  <definedNames>
    <definedName name="_xlnm._FilterDatabase" localSheetId="0" hidden="1">Zahtjev!$A$5:$B$14</definedName>
    <definedName name="Naziv_knjižnice_iz_sustava_znanosti_i_visokog_obrazovanja_koja_je_iskazala_interes_za_predmetnu_knjigu" localSheetId="1">Knjige1[[#Headers],[Naziv knjižnice iz sustava znanosti i visokog obrazovanja koja je iskazala interes za predmetnu knjigu]]</definedName>
    <definedName name="Naziv_knjižnice_iz_sustava_znanosti_i_visokog_obrazovanja_koja_je_iskazala_interes_za_predmetnu_knjigu" localSheetId="10">Knjige10[[#Headers],[Naziv knjižnice iz sustava znanosti i visokog obrazovanja koja je iskazala interes za predmetnu knjigu]]</definedName>
    <definedName name="Naziv_knjižnice_iz_sustava_znanosti_i_visokog_obrazovanja_koja_je_iskazala_interes_za_predmetnu_knjigu" localSheetId="11">Knjige11[[#Headers],[Naziv knjižnice iz sustava znanosti i visokog obrazovanja koja je iskazala interes za predmetnu knjigu]]</definedName>
    <definedName name="Naziv_knjižnice_iz_sustava_znanosti_i_visokog_obrazovanja_koja_je_iskazala_interes_za_predmetnu_knjigu" localSheetId="12">Knjige12[[#Headers],[Naziv knjižnice iz sustava znanosti i visokog obrazovanja koja je iskazala interes za predmetnu knjigu]]</definedName>
    <definedName name="Naziv_knjižnice_iz_sustava_znanosti_i_visokog_obrazovanja_koja_je_iskazala_interes_za_predmetnu_knjigu" localSheetId="13">Knjige13[[#Headers],[Naziv knjižnice iz sustava znanosti i visokog obrazovanja koja je iskazala interes za predmetnu knjigu]]</definedName>
    <definedName name="Naziv_knjižnice_iz_sustava_znanosti_i_visokog_obrazovanja_koja_je_iskazala_interes_za_predmetnu_knjigu" localSheetId="14">Knjige14[[#Headers],[Naziv knjižnice iz sustava znanosti i visokog obrazovanja koja je iskazala interes za predmetnu knjigu]]</definedName>
    <definedName name="Naziv_knjižnice_iz_sustava_znanosti_i_visokog_obrazovanja_koja_je_iskazala_interes_za_predmetnu_knjigu" localSheetId="15">Knjige15[[#Headers],[Naziv knjižnice iz sustava znanosti i visokog obrazovanja koja je iskazala interes za predmetnu knjigu]]</definedName>
    <definedName name="Naziv_knjižnice_iz_sustava_znanosti_i_visokog_obrazovanja_koja_je_iskazala_interes_za_predmetnu_knjigu" localSheetId="16">Knjige16[[#Headers],[Naziv knjižnice iz sustava znanosti i visokog obrazovanja koja je iskazala interes za predmetnu knjigu]]</definedName>
    <definedName name="Naziv_knjižnice_iz_sustava_znanosti_i_visokog_obrazovanja_koja_je_iskazala_interes_za_predmetnu_knjigu" localSheetId="17">Knjige17[[#Headers],[Naziv knjižnice iz sustava znanosti i visokog obrazovanja koja je iskazala interes za predmetnu knjigu]]</definedName>
    <definedName name="Naziv_knjižnice_iz_sustava_znanosti_i_visokog_obrazovanja_koja_je_iskazala_interes_za_predmetnu_knjigu" localSheetId="18">Knjige18[[#Headers],[Naziv knjižnice iz sustava znanosti i visokog obrazovanja koja je iskazala interes za predmetnu knjigu]]</definedName>
    <definedName name="Naziv_knjižnice_iz_sustava_znanosti_i_visokog_obrazovanja_koja_je_iskazala_interes_za_predmetnu_knjigu" localSheetId="19">Knjige19[[#Headers],[Naziv knjižnice iz sustava znanosti i visokog obrazovanja koja je iskazala interes za predmetnu knjigu]]</definedName>
    <definedName name="Naziv_knjižnice_iz_sustava_znanosti_i_visokog_obrazovanja_koja_je_iskazala_interes_za_predmetnu_knjigu" localSheetId="2">Knjige2[[#Headers],[Naziv knjižnice iz sustava znanosti i visokog obrazovanja koja je iskazala interes za predmetnu knjigu]]</definedName>
    <definedName name="Naziv_knjižnice_iz_sustava_znanosti_i_visokog_obrazovanja_koja_je_iskazala_interes_za_predmetnu_knjigu" localSheetId="20">Knjige20[[#Headers],[Naziv knjižnice iz sustava znanosti i visokog obrazovanja koja je iskazala interes za predmetnu knjigu]]</definedName>
    <definedName name="Naziv_knjižnice_iz_sustava_znanosti_i_visokog_obrazovanja_koja_je_iskazala_interes_za_predmetnu_knjigu" localSheetId="3">Knjige3[[#Headers],[Naziv knjižnice iz sustava znanosti i visokog obrazovanja koja je iskazala interes za predmetnu knjigu]]</definedName>
    <definedName name="Naziv_knjižnice_iz_sustava_znanosti_i_visokog_obrazovanja_koja_je_iskazala_interes_za_predmetnu_knjigu" localSheetId="4">Knjige4[[#Headers],[Naziv knjižnice iz sustava znanosti i visokog obrazovanja koja je iskazala interes za predmetnu knjigu]]</definedName>
    <definedName name="Naziv_knjižnice_iz_sustava_znanosti_i_visokog_obrazovanja_koja_je_iskazala_interes_za_predmetnu_knjigu" localSheetId="5">Knjige5[[#Headers],[Naziv knjižnice iz sustava znanosti i visokog obrazovanja koja je iskazala interes za predmetnu knjigu]]</definedName>
    <definedName name="Naziv_knjižnice_iz_sustava_znanosti_i_visokog_obrazovanja_koja_je_iskazala_interes_za_predmetnu_knjigu" localSheetId="6">Knjige6[[#Headers],[Naziv knjižnice iz sustava znanosti i visokog obrazovanja koja je iskazala interes za predmetnu knjigu]]</definedName>
    <definedName name="Naziv_knjižnice_iz_sustava_znanosti_i_visokog_obrazovanja_koja_je_iskazala_interes_za_predmetnu_knjigu" localSheetId="7">Knjige7[[#Headers],[Naziv knjižnice iz sustava znanosti i visokog obrazovanja koja je iskazala interes za predmetnu knjigu]]</definedName>
    <definedName name="Naziv_knjižnice_iz_sustava_znanosti_i_visokog_obrazovanja_koja_je_iskazala_interes_za_predmetnu_knjigu" localSheetId="8">Knjige8[[#Headers],[Naziv knjižnice iz sustava znanosti i visokog obrazovanja koja je iskazala interes za predmetnu knjigu]]</definedName>
    <definedName name="Naziv_knjižnice_iz_sustava_znanosti_i_visokog_obrazovanja_koja_je_iskazala_interes_za_predmetnu_knjigu" localSheetId="9">Knjige9[[#Headers],[Naziv knjižnice iz sustava znanosti i visokog obrazovanja koja je iskazala interes za predmetnu knjigu]]</definedName>
    <definedName name="_xlnm.Print_Area" localSheetId="0">Zahtjev!$A$1:$E$51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2" l="1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19" i="2"/>
  <c r="A20" i="2"/>
  <c r="B40" i="2" l="1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D27" i="2"/>
  <c r="D26" i="2"/>
  <c r="D25" i="2"/>
  <c r="D24" i="2"/>
  <c r="C28" i="2"/>
  <c r="C27" i="2"/>
  <c r="C26" i="2"/>
  <c r="C25" i="2"/>
  <c r="C24" i="2"/>
  <c r="D23" i="2"/>
  <c r="C23" i="2"/>
  <c r="C21" i="2"/>
  <c r="C20" i="2"/>
  <c r="C19" i="2"/>
  <c r="C22" i="2" l="1"/>
  <c r="D22" i="2"/>
  <c r="D21" i="2"/>
  <c r="D20" i="2"/>
  <c r="D19" i="2" l="1"/>
  <c r="E19" i="2" s="1"/>
  <c r="E21" i="2" l="1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20" i="2" l="1"/>
  <c r="B41" i="2" s="1"/>
</calcChain>
</file>

<file path=xl/sharedStrings.xml><?xml version="1.0" encoding="utf-8"?>
<sst xmlns="http://schemas.openxmlformats.org/spreadsheetml/2006/main" count="344" uniqueCount="57">
  <si>
    <t>Znanstveno područje</t>
  </si>
  <si>
    <t>Broj primjeraka</t>
  </si>
  <si>
    <t>Vrsta knjige</t>
  </si>
  <si>
    <t>Godina izdanja</t>
  </si>
  <si>
    <t xml:space="preserve">Naslov knjige </t>
  </si>
  <si>
    <t>Maloprodajna cijena knjige (€)</t>
  </si>
  <si>
    <t>Nakladnik</t>
  </si>
  <si>
    <t>Adresa (ulica i broj)</t>
  </si>
  <si>
    <t>Poštanski broj i mjesto</t>
  </si>
  <si>
    <t>Telefon</t>
  </si>
  <si>
    <t>E-pošta</t>
  </si>
  <si>
    <t>OIB</t>
  </si>
  <si>
    <t>IBAN</t>
  </si>
  <si>
    <t>Osoba za kontakt</t>
  </si>
  <si>
    <t>Telefon osobe za kontakt</t>
  </si>
  <si>
    <t>E-pošta osobe za kontakt</t>
  </si>
  <si>
    <t>ZAHTJEV ZA OTKUP ZNANSTVENIH KNJIGA I VISOKOŠKOLSKIH UDŽBENIKA U 2024. GODINI</t>
  </si>
  <si>
    <t>Ukupan iznos</t>
  </si>
  <si>
    <t>Vrsta</t>
  </si>
  <si>
    <t>Podrucje</t>
  </si>
  <si>
    <t>znanstvena autorska knjiga</t>
  </si>
  <si>
    <t>1. Prirodne znanosti</t>
  </si>
  <si>
    <t>znanstvena urednička knjiga</t>
  </si>
  <si>
    <t>2. Tehničke znanosti</t>
  </si>
  <si>
    <t>znanstveno referentno djelo</t>
  </si>
  <si>
    <t>3. Biomedicina i zdravstvo</t>
  </si>
  <si>
    <t>kritičko izdanje djela prema izvorniku</t>
  </si>
  <si>
    <t>4. Biotehničke znanosti</t>
  </si>
  <si>
    <t>djelo za promicanje znanosti</t>
  </si>
  <si>
    <t>5. Društvene znanosti</t>
  </si>
  <si>
    <t>visokoškolski udžbenik</t>
  </si>
  <si>
    <t>6. Humanističke znanosti</t>
  </si>
  <si>
    <t>Sveukupan iznos za otkup</t>
  </si>
  <si>
    <t>Broj naslova za otkup</t>
  </si>
  <si>
    <t>Međunarodni standardni knjižni broj (ISBN)</t>
  </si>
  <si>
    <t>Mjesto</t>
  </si>
  <si>
    <t>Datum</t>
  </si>
  <si>
    <t>Ime i prezime odgovorne osobe</t>
  </si>
  <si>
    <t>Potpis odgovorne osobe</t>
  </si>
  <si>
    <t>Naslov knjige</t>
  </si>
  <si>
    <t>Ukupan broj primjeraka za otkup</t>
  </si>
  <si>
    <t>Autor (ime, prezime, akademski stupanj)</t>
  </si>
  <si>
    <t>Podaci o znanstvenoj knjizi/visokoškolskom udžbeniku</t>
  </si>
  <si>
    <t>Knjiga prethodno financirana za izdavanje od strane Ministarstva znanosti i obrazovanja</t>
  </si>
  <si>
    <t>Naziv knjižnice iz sustava znanosti i visokog obrazovanja koja je iskazala interes za predmetnu knjigu</t>
  </si>
  <si>
    <t xml:space="preserve">Autor/autori, urednik/urednici, recenzenti </t>
  </si>
  <si>
    <t>Urednik (ime, prezime, akademski stupanj)</t>
  </si>
  <si>
    <t>Recenzent (ime, prezime, akademski stupanj)</t>
  </si>
  <si>
    <t>Podaci o iskazu interesa knjižnica</t>
  </si>
  <si>
    <t>Maloprodajna cijena knjige</t>
  </si>
  <si>
    <t>Ministarstvo znanosti i obrazovanja</t>
  </si>
  <si>
    <t>PRIJEMNI ŠTAMBILJ</t>
  </si>
  <si>
    <t>Napomene: 
- U elektroničkom obliku potrebno je ispuniti obrazac Zahtjeva te ga dostaviti u Excel formatu na elektroničku adresu: np-knjige@mzo.hr
- U tiskanom obliku potrebno je otisnuti samo prvi list/sheet Zahtjeva s potpisom odgovorne osobe te ga dostaviti zajedno s obvezujućim prilozima na 
  adresu koja je navedena u Javnom pozivu (nije potrebno otisnuti svaki list/sheet naziva Knjiga 1, Knjiga 2, Knjiga 3, itd.)</t>
  </si>
  <si>
    <t>Naredna tablica automatski povlači podatke ispunjavanjem listova/sheet naziva Knjiga 1, Knjiga 2, Knjiga 3, itd.</t>
  </si>
  <si>
    <t>7. Umjetničko područje</t>
  </si>
  <si>
    <t>8. Interdisciplinarna područja znanosti</t>
  </si>
  <si>
    <t>9. Interdisciplinarna područja umjetnosti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</si>
</sst>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;_-@_-"/>
    <numFmt numFmtId="165" formatCode="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3" fillId="0" borderId="0" xfId="0" applyFont="1"/>
    <xf numFmtId="0" fontId="2" fillId="2" borderId="2" xfId="0" applyFont="1" applyFill="1" applyBorder="1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" borderId="1" xfId="0" applyFont="1" applyFill="1" applyBorder="1"/>
    <xf numFmtId="0" fontId="1" fillId="4" borderId="1" xfId="0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3" xfId="0" applyBorder="1"/>
    <xf numFmtId="0" fontId="1" fillId="0" borderId="0" xfId="0" applyFont="1"/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0" borderId="1" xfId="1" applyBorder="1" applyProtection="1">
      <protection locked="0"/>
    </xf>
    <xf numFmtId="0" fontId="2" fillId="2" borderId="0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2" xfId="0" applyNumberFormat="1" applyBorder="1" applyAlignment="1" applyProtection="1">
      <protection locked="0"/>
    </xf>
    <xf numFmtId="0" fontId="0" fillId="0" borderId="0" xfId="0" applyAlignment="1">
      <alignment horizontal="left" vertical="center"/>
    </xf>
    <xf numFmtId="0" fontId="0" fillId="0" borderId="2" xfId="0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/>
    <xf numFmtId="0" fontId="6" fillId="4" borderId="1" xfId="0" applyFont="1" applyFill="1" applyBorder="1" applyAlignment="1">
      <alignment horizontal="right" vertical="center"/>
    </xf>
    <xf numFmtId="165" fontId="6" fillId="4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7" fillId="0" borderId="0" xfId="0" applyFont="1" applyBorder="1" applyAlignment="1"/>
    <xf numFmtId="0" fontId="8" fillId="0" borderId="0" xfId="0" applyFont="1"/>
    <xf numFmtId="0" fontId="9" fillId="5" borderId="0" xfId="0" applyFont="1" applyFill="1" applyBorder="1"/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0" fillId="0" borderId="0" xfId="0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60"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6803</xdr:colOff>
      <xdr:row>4</xdr:row>
      <xdr:rowOff>302</xdr:rowOff>
    </xdr:from>
    <xdr:to>
      <xdr:col>3</xdr:col>
      <xdr:colOff>214690</xdr:colOff>
      <xdr:row>4</xdr:row>
      <xdr:rowOff>302</xdr:rowOff>
    </xdr:to>
    <xdr:cxnSp macro="">
      <xdr:nvCxnSpPr>
        <xdr:cNvPr id="3" name="Straight Connector 2"/>
        <xdr:cNvCxnSpPr/>
      </xdr:nvCxnSpPr>
      <xdr:spPr>
        <a:xfrm>
          <a:off x="5773758" y="874870"/>
          <a:ext cx="207887" cy="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1739</xdr:colOff>
      <xdr:row>4</xdr:row>
      <xdr:rowOff>3023</xdr:rowOff>
    </xdr:from>
    <xdr:to>
      <xdr:col>3</xdr:col>
      <xdr:colOff>4763</xdr:colOff>
      <xdr:row>5</xdr:row>
      <xdr:rowOff>9525</xdr:rowOff>
    </xdr:to>
    <xdr:cxnSp macro="">
      <xdr:nvCxnSpPr>
        <xdr:cNvPr id="7" name="Straight Connector 6"/>
        <xdr:cNvCxnSpPr/>
      </xdr:nvCxnSpPr>
      <xdr:spPr>
        <a:xfrm flipH="1" flipV="1">
          <a:off x="5773889" y="622148"/>
          <a:ext cx="3024" cy="197002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148828</xdr:rowOff>
    </xdr:from>
    <xdr:to>
      <xdr:col>3</xdr:col>
      <xdr:colOff>3024</xdr:colOff>
      <xdr:row>15</xdr:row>
      <xdr:rowOff>6502</xdr:rowOff>
    </xdr:to>
    <xdr:cxnSp macro="">
      <xdr:nvCxnSpPr>
        <xdr:cNvPr id="10" name="Straight Connector 9"/>
        <xdr:cNvCxnSpPr/>
      </xdr:nvCxnSpPr>
      <xdr:spPr>
        <a:xfrm flipH="1" flipV="1">
          <a:off x="5774531" y="2720578"/>
          <a:ext cx="3024" cy="238674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1231749</xdr:colOff>
      <xdr:row>13</xdr:row>
      <xdr:rowOff>148828</xdr:rowOff>
    </xdr:from>
    <xdr:to>
      <xdr:col>4</xdr:col>
      <xdr:colOff>1232296</xdr:colOff>
      <xdr:row>15</xdr:row>
      <xdr:rowOff>1739</xdr:rowOff>
    </xdr:to>
    <xdr:cxnSp macro="">
      <xdr:nvCxnSpPr>
        <xdr:cNvPr id="11" name="Straight Connector 10"/>
        <xdr:cNvCxnSpPr/>
      </xdr:nvCxnSpPr>
      <xdr:spPr>
        <a:xfrm flipV="1">
          <a:off x="8256437" y="2720578"/>
          <a:ext cx="547" cy="233911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1223963</xdr:colOff>
      <xdr:row>4</xdr:row>
      <xdr:rowOff>0</xdr:rowOff>
    </xdr:from>
    <xdr:to>
      <xdr:col>4</xdr:col>
      <xdr:colOff>1226987</xdr:colOff>
      <xdr:row>5</xdr:row>
      <xdr:rowOff>6502</xdr:rowOff>
    </xdr:to>
    <xdr:cxnSp macro="">
      <xdr:nvCxnSpPr>
        <xdr:cNvPr id="12" name="Straight Connector 11"/>
        <xdr:cNvCxnSpPr/>
      </xdr:nvCxnSpPr>
      <xdr:spPr>
        <a:xfrm flipH="1" flipV="1">
          <a:off x="8243888" y="619125"/>
          <a:ext cx="3024" cy="197002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207887</xdr:colOff>
      <xdr:row>15</xdr:row>
      <xdr:rowOff>0</xdr:rowOff>
    </xdr:to>
    <xdr:cxnSp macro="">
      <xdr:nvCxnSpPr>
        <xdr:cNvPr id="13" name="Straight Connector 12"/>
        <xdr:cNvCxnSpPr/>
      </xdr:nvCxnSpPr>
      <xdr:spPr>
        <a:xfrm>
          <a:off x="5772150" y="2524125"/>
          <a:ext cx="207887" cy="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1023938</xdr:colOff>
      <xdr:row>15</xdr:row>
      <xdr:rowOff>0</xdr:rowOff>
    </xdr:from>
    <xdr:to>
      <xdr:col>4</xdr:col>
      <xdr:colOff>1231825</xdr:colOff>
      <xdr:row>15</xdr:row>
      <xdr:rowOff>0</xdr:rowOff>
    </xdr:to>
    <xdr:cxnSp macro="">
      <xdr:nvCxnSpPr>
        <xdr:cNvPr id="14" name="Straight Connector 13"/>
        <xdr:cNvCxnSpPr/>
      </xdr:nvCxnSpPr>
      <xdr:spPr>
        <a:xfrm>
          <a:off x="8043863" y="2524125"/>
          <a:ext cx="207887" cy="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1019175</xdr:colOff>
      <xdr:row>4</xdr:row>
      <xdr:rowOff>0</xdr:rowOff>
    </xdr:from>
    <xdr:to>
      <xdr:col>4</xdr:col>
      <xdr:colOff>1227062</xdr:colOff>
      <xdr:row>4</xdr:row>
      <xdr:rowOff>0</xdr:rowOff>
    </xdr:to>
    <xdr:cxnSp macro="">
      <xdr:nvCxnSpPr>
        <xdr:cNvPr id="15" name="Straight Connector 14"/>
        <xdr:cNvCxnSpPr/>
      </xdr:nvCxnSpPr>
      <xdr:spPr>
        <a:xfrm>
          <a:off x="8039100" y="619125"/>
          <a:ext cx="207887" cy="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9" name="VrstaKnjige" displayName="VrstaKnjige" ref="M45:M51" totalsRowShown="0">
  <autoFilter ref="M45:M51"/>
  <tableColumns count="1">
    <tableColumn id="1" name="Vrst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Knjige4" displayName="Knjige4" ref="A11:B81" dataDxfId="130">
  <autoFilter ref="A11:B81"/>
  <tableColumns count="2">
    <tableColumn id="1" name="Naziv knjižnice iz sustava znanosti i visokog obrazovanja koja je iskazala interes za predmetnu knjigu" totalsRowLabel="Total" dataDxfId="129"/>
    <tableColumn id="2" name="Broj primjeraka" totalsRowFunction="count" dataDxfId="12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" name="Autori5" displayName="Autori5" ref="D2:F8" totalsRowShown="0" headerRowDxfId="127" dataDxfId="126">
  <autoFilter ref="D2:F8"/>
  <tableColumns count="3">
    <tableColumn id="1" name="Autor (ime, prezime, akademski stupanj)" dataDxfId="125"/>
    <tableColumn id="2" name="Urednik (ime, prezime, akademski stupanj)" dataDxfId="124"/>
    <tableColumn id="3" name="Recenzent (ime, prezime, akademski stupanj)" dataDxfId="12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" name="Knjige5" displayName="Knjige5" ref="A11:B81" dataDxfId="122">
  <autoFilter ref="A11:B81"/>
  <tableColumns count="2">
    <tableColumn id="1" name="Naziv knjižnice iz sustava znanosti i visokog obrazovanja koja je iskazala interes za predmetnu knjigu" totalsRowLabel="Total" dataDxfId="121"/>
    <tableColumn id="2" name="Broj primjeraka" totalsRowFunction="count" dataDxfId="12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5" name="Autori6" displayName="Autori6" ref="D2:F8" totalsRowShown="0" headerRowDxfId="119" dataDxfId="118">
  <autoFilter ref="D2:F8"/>
  <tableColumns count="3">
    <tableColumn id="1" name="Autor (ime, prezime, akademski stupanj)" dataDxfId="117"/>
    <tableColumn id="2" name="Urednik (ime, prezime, akademski stupanj)" dataDxfId="116"/>
    <tableColumn id="3" name="Recenzent (ime, prezime, akademski stupanj)" dataDxfId="11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6" name="Knjige6" displayName="Knjige6" ref="A11:B81" dataDxfId="114">
  <autoFilter ref="A11:B81"/>
  <tableColumns count="2">
    <tableColumn id="1" name="Naziv knjižnice iz sustava znanosti i visokog obrazovanja koja je iskazala interes za predmetnu knjigu" totalsRowLabel="Total" dataDxfId="113"/>
    <tableColumn id="2" name="Broj primjeraka" totalsRowFunction="count" dataDxfId="11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7" name="Autori7" displayName="Autori7" ref="D2:F8" totalsRowShown="0" headerRowDxfId="111" dataDxfId="110">
  <autoFilter ref="D2:F8"/>
  <tableColumns count="3">
    <tableColumn id="1" name="Autor (ime, prezime, akademski stupanj)" dataDxfId="109"/>
    <tableColumn id="2" name="Urednik (ime, prezime, akademski stupanj)" dataDxfId="108"/>
    <tableColumn id="3" name="Recenzent (ime, prezime, akademski stupanj)" dataDxfId="10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8" name="Knjige7" displayName="Knjige7" ref="A11:B81" dataDxfId="106">
  <autoFilter ref="A11:B81"/>
  <tableColumns count="2">
    <tableColumn id="1" name="Naziv knjižnice iz sustava znanosti i visokog obrazovanja koja je iskazala interes za predmetnu knjigu" totalsRowLabel="Total" dataDxfId="105"/>
    <tableColumn id="2" name="Broj primjeraka" totalsRowFunction="count" dataDxfId="10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3" name="Autori8" displayName="Autori8" ref="D2:F8" totalsRowShown="0" headerRowDxfId="103" dataDxfId="102">
  <autoFilter ref="D2:F8"/>
  <tableColumns count="3">
    <tableColumn id="1" name="Autor (ime, prezime, akademski stupanj)" dataDxfId="101"/>
    <tableColumn id="2" name="Urednik (ime, prezime, akademski stupanj)" dataDxfId="100"/>
    <tableColumn id="3" name="Recenzent (ime, prezime, akademski stupanj)" dataDxfId="9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4" name="Knjige8" displayName="Knjige8" ref="A11:B81" dataDxfId="98">
  <autoFilter ref="A11:B81"/>
  <tableColumns count="2">
    <tableColumn id="1" name="Naziv knjižnice iz sustava znanosti i visokog obrazovanja koja je iskazala interes za predmetnu knjigu" totalsRowLabel="Total" dataDxfId="97"/>
    <tableColumn id="2" name="Broj primjeraka" totalsRowFunction="count" dataDxfId="9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Autori9" displayName="Autori9" ref="D2:F8" totalsRowShown="0" headerRowDxfId="95" dataDxfId="94">
  <autoFilter ref="D2:F8"/>
  <tableColumns count="3">
    <tableColumn id="1" name="Autor (ime, prezime, akademski stupanj)" dataDxfId="93"/>
    <tableColumn id="2" name="Urednik (ime, prezime, akademski stupanj)" dataDxfId="92"/>
    <tableColumn id="3" name="Recenzent (ime, prezime, akademski stupanj)" dataDxfId="9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Podrucje" displayName="Podrucje" ref="Q45:Q54" totalsRowShown="0">
  <autoFilter ref="Q45:Q54"/>
  <tableColumns count="1">
    <tableColumn id="1" name="Podrucj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Knjige9" displayName="Knjige9" ref="A11:B81" dataDxfId="90">
  <autoFilter ref="A11:B81"/>
  <tableColumns count="2">
    <tableColumn id="1" name="Naziv knjižnice iz sustava znanosti i visokog obrazovanja koja je iskazala interes za predmetnu knjigu" totalsRowLabel="Total" dataDxfId="89"/>
    <tableColumn id="2" name="Broj primjeraka" totalsRowFunction="count" dataDxfId="88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Autori10" displayName="Autori10" ref="D2:F8" totalsRowShown="0" headerRowDxfId="87" dataDxfId="86">
  <autoFilter ref="D2:F8"/>
  <tableColumns count="3">
    <tableColumn id="1" name="Autor (ime, prezime, akademski stupanj)" dataDxfId="85"/>
    <tableColumn id="2" name="Urednik (ime, prezime, akademski stupanj)" dataDxfId="84"/>
    <tableColumn id="3" name="Recenzent (ime, prezime, akademski stupanj)" dataDxfId="8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Knjige10" displayName="Knjige10" ref="A11:B81" dataDxfId="82">
  <autoFilter ref="A11:B81"/>
  <tableColumns count="2">
    <tableColumn id="1" name="Naziv knjižnice iz sustava znanosti i visokog obrazovanja koja je iskazala interes za predmetnu knjigu" totalsRowLabel="Total" dataDxfId="81"/>
    <tableColumn id="2" name="Broj primjeraka" totalsRowFunction="count" dataDxfId="8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3" name="Autori11" displayName="Autori11" ref="D2:F8" totalsRowShown="0" headerRowDxfId="79" dataDxfId="78">
  <autoFilter ref="D2:F8"/>
  <tableColumns count="3">
    <tableColumn id="1" name="Autor (ime, prezime, akademski stupanj)" dataDxfId="77"/>
    <tableColumn id="2" name="Urednik (ime, prezime, akademski stupanj)" dataDxfId="76"/>
    <tableColumn id="3" name="Recenzent (ime, prezime, akademski stupanj)" dataDxfId="75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4" name="Knjige11" displayName="Knjige11" ref="A11:B81" dataDxfId="74">
  <autoFilter ref="A11:B81"/>
  <tableColumns count="2">
    <tableColumn id="1" name="Naziv knjižnice iz sustava znanosti i visokog obrazovanja koja je iskazala interes za predmetnu knjigu" totalsRowLabel="Total" dataDxfId="73"/>
    <tableColumn id="2" name="Broj primjeraka" totalsRowFunction="count" dataDxfId="72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5" name="Autori12" displayName="Autori12" ref="D2:F8" totalsRowShown="0" headerRowDxfId="71" dataDxfId="70">
  <autoFilter ref="D2:F8"/>
  <tableColumns count="3">
    <tableColumn id="1" name="Autor (ime, prezime, akademski stupanj)" dataDxfId="69"/>
    <tableColumn id="2" name="Urednik (ime, prezime, akademski stupanj)" dataDxfId="68"/>
    <tableColumn id="3" name="Recenzent (ime, prezime, akademski stupanj)" dataDxfId="67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6" name="Knjige12" displayName="Knjige12" ref="A11:B81" dataDxfId="66">
  <autoFilter ref="A11:B81"/>
  <tableColumns count="2">
    <tableColumn id="1" name="Naziv knjižnice iz sustava znanosti i visokog obrazovanja koja je iskazala interes za predmetnu knjigu" totalsRowLabel="Total" dataDxfId="65"/>
    <tableColumn id="2" name="Broj primjeraka" totalsRowFunction="count" dataDxfId="64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7" name="Autori13" displayName="Autori13" ref="D2:F8" totalsRowShown="0" headerRowDxfId="63" dataDxfId="62">
  <autoFilter ref="D2:F8"/>
  <tableColumns count="3">
    <tableColumn id="1" name="Autor (ime, prezime, akademski stupanj)" dataDxfId="61"/>
    <tableColumn id="2" name="Urednik (ime, prezime, akademski stupanj)" dataDxfId="60"/>
    <tableColumn id="3" name="Recenzent (ime, prezime, akademski stupanj)" dataDxfId="59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8" name="Knjige13" displayName="Knjige13" ref="A11:B81" dataDxfId="58">
  <autoFilter ref="A11:B81"/>
  <tableColumns count="2">
    <tableColumn id="1" name="Naziv knjižnice iz sustava znanosti i visokog obrazovanja koja je iskazala interes za predmetnu knjigu" totalsRowLabel="Total" dataDxfId="57"/>
    <tableColumn id="2" name="Broj primjeraka" totalsRowFunction="count" dataDxfId="56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9" name="Autori14" displayName="Autori14" ref="D2:F8" totalsRowShown="0" headerRowDxfId="55" dataDxfId="54">
  <autoFilter ref="D2:F8"/>
  <tableColumns count="3">
    <tableColumn id="1" name="Autor (ime, prezime, akademski stupanj)" dataDxfId="53"/>
    <tableColumn id="2" name="Urednik (ime, prezime, akademski stupanj)" dataDxfId="52"/>
    <tableColumn id="3" name="Recenzent (ime, prezime, akademski stupanj)" dataDxfId="5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Autori1" displayName="Autori1" ref="D2:F8" totalsRowShown="0" headerRowDxfId="159" dataDxfId="158">
  <autoFilter ref="D2:F8"/>
  <tableColumns count="3">
    <tableColumn id="1" name="Autor (ime, prezime, akademski stupanj)" dataDxfId="157"/>
    <tableColumn id="2" name="Urednik (ime, prezime, akademski stupanj)" dataDxfId="156"/>
    <tableColumn id="3" name="Recenzent (ime, prezime, akademski stupanj)" dataDxfId="155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Knjige14" displayName="Knjige14" ref="A11:B81" dataDxfId="50">
  <autoFilter ref="A11:B81"/>
  <tableColumns count="2">
    <tableColumn id="1" name="Naziv knjižnice iz sustava znanosti i visokog obrazovanja koja je iskazala interes za predmetnu knjigu" totalsRowLabel="Total" dataDxfId="49"/>
    <tableColumn id="2" name="Broj primjeraka" totalsRowFunction="count" dataDxfId="48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1" name="Autori15" displayName="Autori15" ref="D2:F8" totalsRowShown="0" headerRowDxfId="47" dataDxfId="46">
  <autoFilter ref="D2:F8"/>
  <tableColumns count="3">
    <tableColumn id="1" name="Autor (ime, prezime, akademski stupanj)" dataDxfId="45"/>
    <tableColumn id="2" name="Urednik (ime, prezime, akademski stupanj)" dataDxfId="44"/>
    <tableColumn id="3" name="Recenzent (ime, prezime, akademski stupanj)" dataDxfId="43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2" name="Knjige15" displayName="Knjige15" ref="A11:B81" dataDxfId="42">
  <autoFilter ref="A11:B81"/>
  <tableColumns count="2">
    <tableColumn id="1" name="Naziv knjižnice iz sustava znanosti i visokog obrazovanja koja je iskazala interes za predmetnu knjigu" totalsRowLabel="Total" dataDxfId="41"/>
    <tableColumn id="2" name="Broj primjeraka" totalsRowFunction="count" dataDxfId="40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3" name="Autori16" displayName="Autori16" ref="D2:F8" totalsRowShown="0" headerRowDxfId="39" dataDxfId="38">
  <autoFilter ref="D2:F8"/>
  <tableColumns count="3">
    <tableColumn id="1" name="Autor (ime, prezime, akademski stupanj)" dataDxfId="37"/>
    <tableColumn id="2" name="Urednik (ime, prezime, akademski stupanj)" dataDxfId="36"/>
    <tableColumn id="3" name="Recenzent (ime, prezime, akademski stupanj)" dataDxfId="35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4" name="Knjige16" displayName="Knjige16" ref="A11:B81" dataDxfId="34">
  <autoFilter ref="A11:B81"/>
  <tableColumns count="2">
    <tableColumn id="1" name="Naziv knjižnice iz sustava znanosti i visokog obrazovanja koja je iskazala interes za predmetnu knjigu" totalsRowLabel="Total" dataDxfId="33"/>
    <tableColumn id="2" name="Broj primjeraka" totalsRowFunction="count" dataDxfId="32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5" name="Autori17" displayName="Autori17" ref="D2:F8" totalsRowShown="0" headerRowDxfId="31" dataDxfId="30">
  <autoFilter ref="D2:F8"/>
  <tableColumns count="3">
    <tableColumn id="1" name="Autor (ime, prezime, akademski stupanj)" dataDxfId="29"/>
    <tableColumn id="2" name="Urednik (ime, prezime, akademski stupanj)" dataDxfId="28"/>
    <tableColumn id="3" name="Recenzent (ime, prezime, akademski stupanj)" dataDxfId="27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6" name="Knjige17" displayName="Knjige17" ref="A11:B81" dataDxfId="26">
  <autoFilter ref="A11:B81"/>
  <tableColumns count="2">
    <tableColumn id="1" name="Naziv knjižnice iz sustava znanosti i visokog obrazovanja koja je iskazala interes za predmetnu knjigu" totalsRowLabel="Total" dataDxfId="25"/>
    <tableColumn id="2" name="Broj primjeraka" totalsRowFunction="count" dataDxfId="24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7" name="Autori18" displayName="Autori18" ref="D2:F8" totalsRowShown="0" headerRowDxfId="23" dataDxfId="22">
  <autoFilter ref="D2:F8"/>
  <tableColumns count="3">
    <tableColumn id="1" name="Autor (ime, prezime, akademski stupanj)" dataDxfId="21"/>
    <tableColumn id="2" name="Urednik (ime, prezime, akademski stupanj)" dataDxfId="20"/>
    <tableColumn id="3" name="Recenzent (ime, prezime, akademski stupanj)" dataDxfId="19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8" name="Knjige18" displayName="Knjige18" ref="A11:B81" dataDxfId="18">
  <autoFilter ref="A11:B81"/>
  <tableColumns count="2">
    <tableColumn id="1" name="Naziv knjižnice iz sustava znanosti i visokog obrazovanja koja je iskazala interes za predmetnu knjigu" totalsRowLabel="Total" dataDxfId="17"/>
    <tableColumn id="2" name="Broj primjeraka" totalsRowFunction="count" dataDxfId="16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39" name="Autori19" displayName="Autori19" ref="D2:F8" totalsRowShown="0" headerRowDxfId="15" dataDxfId="14">
  <autoFilter ref="D2:F8"/>
  <tableColumns count="3">
    <tableColumn id="1" name="Autor (ime, prezime, akademski stupanj)" dataDxfId="13"/>
    <tableColumn id="2" name="Urednik (ime, prezime, akademski stupanj)" dataDxfId="12"/>
    <tableColumn id="3" name="Recenzent (ime, prezime, akademski stupanj)" dataDxf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Knjige1" displayName="Knjige1" ref="A11:B81" dataDxfId="154">
  <autoFilter ref="A11:B81"/>
  <tableColumns count="2">
    <tableColumn id="1" name="Naziv knjižnice iz sustava znanosti i visokog obrazovanja koja je iskazala interes za predmetnu knjigu" totalsRowLabel="Total" dataDxfId="153"/>
    <tableColumn id="2" name="Broj primjeraka" totalsRowFunction="count" dataDxfId="152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0" name="Knjige19" displayName="Knjige19" ref="A11:B81" dataDxfId="10">
  <autoFilter ref="A11:B81"/>
  <tableColumns count="2">
    <tableColumn id="1" name="Naziv knjižnice iz sustava znanosti i visokog obrazovanja koja je iskazala interes za predmetnu knjigu" totalsRowLabel="Total" dataDxfId="9"/>
    <tableColumn id="2" name="Broj primjeraka" totalsRowFunction="count" dataDxfId="8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41" name="Autori20" displayName="Autori20" ref="D2:F8" totalsRowShown="0" headerRowDxfId="7" dataDxfId="6">
  <autoFilter ref="D2:F8"/>
  <tableColumns count="3">
    <tableColumn id="1" name="Autor (ime, prezime, akademski stupanj)" dataDxfId="5"/>
    <tableColumn id="2" name="Urednik (ime, prezime, akademski stupanj)" dataDxfId="4"/>
    <tableColumn id="3" name="Recenzent (ime, prezime, akademski stupanj)" dataDxfId="3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2" name="Knjige20" displayName="Knjige20" ref="A11:B81" dataDxfId="2">
  <autoFilter ref="A11:B81"/>
  <tableColumns count="2">
    <tableColumn id="1" name="Naziv knjižnice iz sustava znanosti i visokog obrazovanja koja je iskazala interes za predmetnu knjigu" totalsRowLabel="Total" dataDxfId="1"/>
    <tableColumn id="2" name="Broj primjeraka" totalsRowFunction="count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Autori2" displayName="Autori2" ref="D2:F8" totalsRowShown="0" headerRowDxfId="151" dataDxfId="150">
  <autoFilter ref="D2:F8"/>
  <tableColumns count="3">
    <tableColumn id="1" name="Autor (ime, prezime, akademski stupanj)" dataDxfId="149"/>
    <tableColumn id="2" name="Urednik (ime, prezime, akademski stupanj)" dataDxfId="148"/>
    <tableColumn id="3" name="Recenzent (ime, prezime, akademski stupanj)" dataDxfId="14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Knjige2" displayName="Knjige2" ref="A11:B81" dataDxfId="146">
  <autoFilter ref="A11:B81"/>
  <tableColumns count="2">
    <tableColumn id="1" name="Naziv knjižnice iz sustava znanosti i visokog obrazovanja koja je iskazala interes za predmetnu knjigu" totalsRowLabel="Total" dataDxfId="145"/>
    <tableColumn id="2" name="Broj primjeraka" totalsRowFunction="count" dataDxfId="14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Autori3" displayName="Autori3" ref="D2:F8" totalsRowShown="0" headerRowDxfId="143" dataDxfId="142">
  <autoFilter ref="D2:F8"/>
  <tableColumns count="3">
    <tableColumn id="1" name="Autor (ime, prezime, akademski stupanj)" dataDxfId="141"/>
    <tableColumn id="2" name="Urednik (ime, prezime, akademski stupanj)" dataDxfId="140"/>
    <tableColumn id="3" name="Recenzent (ime, prezime, akademski stupanj)" dataDxfId="1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Knjige3" displayName="Knjige3" ref="A11:B81" dataDxfId="138">
  <autoFilter ref="A11:B81"/>
  <tableColumns count="2">
    <tableColumn id="1" name="Naziv knjižnice iz sustava znanosti i visokog obrazovanja koja je iskazala interes za predmetnu knjigu" totalsRowLabel="Total" dataDxfId="137"/>
    <tableColumn id="2" name="Broj primjeraka" totalsRowFunction="count" dataDxfId="1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Autori4" displayName="Autori4" ref="D2:F8" totalsRowShown="0" headerRowDxfId="135" dataDxfId="134">
  <autoFilter ref="D2:F8"/>
  <tableColumns count="3">
    <tableColumn id="1" name="Autor (ime, prezime, akademski stupanj)" dataDxfId="133"/>
    <tableColumn id="2" name="Urednik (ime, prezime, akademski stupanj)" dataDxfId="132"/>
    <tableColumn id="3" name="Recenzent (ime, prezime, akademski stupanj)" dataDxfId="1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A1:R58"/>
  <sheetViews>
    <sheetView showGridLines="0" tabSelected="1" zoomScaleNormal="100" workbookViewId="0">
      <selection activeCell="B5" sqref="B5"/>
    </sheetView>
  </sheetViews>
  <sheetFormatPr defaultColWidth="0" defaultRowHeight="15" zeroHeight="1" x14ac:dyDescent="0.25"/>
  <cols>
    <col min="1" max="1" width="28.7109375" customWidth="1"/>
    <col min="2" max="2" width="39.140625" customWidth="1"/>
    <col min="3" max="5" width="18.7109375" customWidth="1"/>
    <col min="6" max="9" width="9.140625" hidden="1" customWidth="1"/>
    <col min="10" max="16" width="0" hidden="1" customWidth="1"/>
    <col min="17" max="18" width="11" hidden="1" customWidth="1"/>
    <col min="19" max="16384" width="9.140625" hidden="1"/>
  </cols>
  <sheetData>
    <row r="1" spans="1:5" ht="18.75" customHeight="1" x14ac:dyDescent="0.35">
      <c r="A1" s="39" t="s">
        <v>16</v>
      </c>
    </row>
    <row r="2" spans="1:5" ht="20.100000000000001" customHeight="1" x14ac:dyDescent="0.3">
      <c r="A2" s="4"/>
    </row>
    <row r="3" spans="1:5" x14ac:dyDescent="0.25"/>
    <row r="4" spans="1:5" x14ac:dyDescent="0.25"/>
    <row r="5" spans="1:5" x14ac:dyDescent="0.25">
      <c r="A5" s="3" t="s">
        <v>6</v>
      </c>
      <c r="B5" s="37"/>
      <c r="D5" s="26"/>
      <c r="E5" s="26"/>
    </row>
    <row r="6" spans="1:5" x14ac:dyDescent="0.25">
      <c r="A6" s="3" t="s">
        <v>7</v>
      </c>
      <c r="B6" s="37"/>
      <c r="D6" s="38"/>
      <c r="E6" s="38"/>
    </row>
    <row r="7" spans="1:5" x14ac:dyDescent="0.25">
      <c r="A7" s="3" t="s">
        <v>8</v>
      </c>
      <c r="B7" s="37"/>
      <c r="D7" s="45" t="s">
        <v>51</v>
      </c>
      <c r="E7" s="45"/>
    </row>
    <row r="8" spans="1:5" x14ac:dyDescent="0.25">
      <c r="A8" s="3" t="s">
        <v>9</v>
      </c>
      <c r="B8" s="13"/>
      <c r="D8" s="45" t="s">
        <v>50</v>
      </c>
      <c r="E8" s="45"/>
    </row>
    <row r="9" spans="1:5" x14ac:dyDescent="0.25">
      <c r="A9" s="3" t="s">
        <v>10</v>
      </c>
      <c r="B9" s="18"/>
      <c r="D9" s="38"/>
      <c r="E9" s="38"/>
    </row>
    <row r="10" spans="1:5" x14ac:dyDescent="0.25">
      <c r="A10" s="3" t="s">
        <v>11</v>
      </c>
      <c r="B10" s="13"/>
      <c r="D10" s="38"/>
      <c r="E10" s="38"/>
    </row>
    <row r="11" spans="1:5" x14ac:dyDescent="0.25">
      <c r="A11" s="3" t="s">
        <v>12</v>
      </c>
      <c r="B11" s="13"/>
      <c r="D11" s="26"/>
      <c r="E11" s="26"/>
    </row>
    <row r="12" spans="1:5" x14ac:dyDescent="0.25">
      <c r="A12" s="3" t="s">
        <v>13</v>
      </c>
      <c r="B12" s="12"/>
      <c r="D12" s="26"/>
      <c r="E12" s="26"/>
    </row>
    <row r="13" spans="1:5" x14ac:dyDescent="0.25">
      <c r="A13" s="3" t="s">
        <v>14</v>
      </c>
      <c r="B13" s="13"/>
      <c r="D13" s="26"/>
      <c r="E13" s="26"/>
    </row>
    <row r="14" spans="1:5" x14ac:dyDescent="0.25">
      <c r="A14" s="3" t="s">
        <v>15</v>
      </c>
      <c r="B14" s="18"/>
      <c r="D14" s="26"/>
      <c r="E14" s="26"/>
    </row>
    <row r="15" spans="1:5" x14ac:dyDescent="0.25"/>
    <row r="16" spans="1:5" x14ac:dyDescent="0.25"/>
    <row r="17" spans="1:17" ht="15" customHeight="1" x14ac:dyDescent="0.25">
      <c r="A17" s="40" t="s">
        <v>53</v>
      </c>
      <c r="M17" t="s">
        <v>30</v>
      </c>
      <c r="Q17" t="s">
        <v>31</v>
      </c>
    </row>
    <row r="18" spans="1:17" ht="30" customHeight="1" x14ac:dyDescent="0.25">
      <c r="A18" s="49" t="s">
        <v>39</v>
      </c>
      <c r="B18" s="50"/>
      <c r="C18" s="20" t="s">
        <v>40</v>
      </c>
      <c r="D18" s="20" t="s">
        <v>49</v>
      </c>
      <c r="E18" s="21" t="s">
        <v>17</v>
      </c>
    </row>
    <row r="19" spans="1:17" s="29" customFormat="1" ht="30" customHeight="1" x14ac:dyDescent="0.2">
      <c r="A19" s="46" t="str">
        <f>IF('Knjiga 1'!B2="","",'Knjiga 1'!B2)</f>
        <v/>
      </c>
      <c r="B19" s="47"/>
      <c r="C19" s="27">
        <f>SUM(Knjige1[Broj primjeraka])</f>
        <v>0</v>
      </c>
      <c r="D19" s="28">
        <f>VALUE('Knjiga 1'!B7)</f>
        <v>0</v>
      </c>
      <c r="E19" s="28">
        <f>C19*D19</f>
        <v>0</v>
      </c>
    </row>
    <row r="20" spans="1:17" s="29" customFormat="1" ht="30" customHeight="1" x14ac:dyDescent="0.2">
      <c r="A20" s="46" t="str">
        <f>IF('Knjiga 2'!B2="","",'Knjiga 2'!B2)</f>
        <v/>
      </c>
      <c r="B20" s="47"/>
      <c r="C20" s="27">
        <f>SUM(Knjige2[Broj primjeraka])</f>
        <v>0</v>
      </c>
      <c r="D20" s="28">
        <f>VALUE('Knjiga 2'!B7)</f>
        <v>0</v>
      </c>
      <c r="E20" s="28">
        <f t="shared" ref="E20:E38" si="0">C20*D20</f>
        <v>0</v>
      </c>
    </row>
    <row r="21" spans="1:17" s="29" customFormat="1" ht="30" customHeight="1" x14ac:dyDescent="0.2">
      <c r="A21" s="46" t="str">
        <f>IF('Knjiga 3'!B2="","",'Knjiga 3'!B2)</f>
        <v/>
      </c>
      <c r="B21" s="47"/>
      <c r="C21" s="27">
        <f>SUM(Knjige3[Broj primjeraka])</f>
        <v>0</v>
      </c>
      <c r="D21" s="28">
        <f>VALUE('Knjiga 3'!B7)</f>
        <v>0</v>
      </c>
      <c r="E21" s="28">
        <f t="shared" si="0"/>
        <v>0</v>
      </c>
    </row>
    <row r="22" spans="1:17" s="29" customFormat="1" ht="30" customHeight="1" x14ac:dyDescent="0.2">
      <c r="A22" s="46" t="str">
        <f>IF('Knjiga 4'!B2="","",'Knjiga 4'!B2)</f>
        <v/>
      </c>
      <c r="B22" s="47"/>
      <c r="C22" s="27">
        <f>SUM(Knjige4[Broj primjeraka])</f>
        <v>0</v>
      </c>
      <c r="D22" s="28">
        <f>VALUE('Knjiga 4'!B7)</f>
        <v>0</v>
      </c>
      <c r="E22" s="28">
        <f t="shared" si="0"/>
        <v>0</v>
      </c>
    </row>
    <row r="23" spans="1:17" s="29" customFormat="1" ht="30" customHeight="1" x14ac:dyDescent="0.2">
      <c r="A23" s="46" t="str">
        <f>IF('Knjiga 5'!B2="","",'Knjiga 5'!B2)</f>
        <v/>
      </c>
      <c r="B23" s="47"/>
      <c r="C23" s="27">
        <f>SUM(Knjige5[Broj primjeraka])</f>
        <v>0</v>
      </c>
      <c r="D23" s="28">
        <f>VALUE('Knjiga 5'!B7)</f>
        <v>0</v>
      </c>
      <c r="E23" s="28">
        <f t="shared" si="0"/>
        <v>0</v>
      </c>
    </row>
    <row r="24" spans="1:17" s="29" customFormat="1" ht="30" customHeight="1" x14ac:dyDescent="0.2">
      <c r="A24" s="46" t="str">
        <f>IF('Knjiga 6'!B2="","",'Knjiga 6'!B2)</f>
        <v/>
      </c>
      <c r="B24" s="47"/>
      <c r="C24" s="27">
        <f>SUM(Knjige6[Broj primjeraka])</f>
        <v>0</v>
      </c>
      <c r="D24" s="28">
        <f>VALUE('Knjiga 6'!B7)</f>
        <v>0</v>
      </c>
      <c r="E24" s="28">
        <f t="shared" si="0"/>
        <v>0</v>
      </c>
    </row>
    <row r="25" spans="1:17" s="29" customFormat="1" ht="30" customHeight="1" x14ac:dyDescent="0.2">
      <c r="A25" s="46" t="str">
        <f>IF('Knjiga 7'!B2="","",'Knjiga 7'!B2)</f>
        <v/>
      </c>
      <c r="B25" s="47"/>
      <c r="C25" s="27">
        <f>SUM(Knjige7[Broj primjeraka])</f>
        <v>0</v>
      </c>
      <c r="D25" s="28">
        <f>VALUE('Knjiga 7'!B7)</f>
        <v>0</v>
      </c>
      <c r="E25" s="28">
        <f t="shared" si="0"/>
        <v>0</v>
      </c>
    </row>
    <row r="26" spans="1:17" s="29" customFormat="1" ht="30" customHeight="1" x14ac:dyDescent="0.2">
      <c r="A26" s="46" t="str">
        <f>IF('Knjiga 8'!B2="","",'Knjiga 8'!B2)</f>
        <v/>
      </c>
      <c r="B26" s="47"/>
      <c r="C26" s="27">
        <f>SUM(Knjige8[Broj primjeraka])</f>
        <v>0</v>
      </c>
      <c r="D26" s="28">
        <f>VALUE('Knjiga 8'!B7)</f>
        <v>0</v>
      </c>
      <c r="E26" s="28">
        <f t="shared" si="0"/>
        <v>0</v>
      </c>
    </row>
    <row r="27" spans="1:17" s="29" customFormat="1" ht="30" customHeight="1" x14ac:dyDescent="0.2">
      <c r="A27" s="46" t="str">
        <f>IF('Knjiga 9'!B2="","",'Knjiga 9'!B2)</f>
        <v/>
      </c>
      <c r="B27" s="47"/>
      <c r="C27" s="27">
        <f>SUM(Knjige9[Broj primjeraka])</f>
        <v>0</v>
      </c>
      <c r="D27" s="28">
        <f>VALUE('Knjiga 9'!B7)</f>
        <v>0</v>
      </c>
      <c r="E27" s="28">
        <f t="shared" si="0"/>
        <v>0</v>
      </c>
    </row>
    <row r="28" spans="1:17" s="29" customFormat="1" ht="30" customHeight="1" x14ac:dyDescent="0.2">
      <c r="A28" s="46" t="str">
        <f>IF('Knjiga 10'!B2="","",'Knjiga 10'!B2)</f>
        <v/>
      </c>
      <c r="B28" s="47"/>
      <c r="C28" s="27">
        <f>SUM(Knjige10[Broj primjeraka])</f>
        <v>0</v>
      </c>
      <c r="D28" s="28">
        <f>VALUE('Knjiga 10'!B7)</f>
        <v>0</v>
      </c>
      <c r="E28" s="28">
        <f t="shared" si="0"/>
        <v>0</v>
      </c>
    </row>
    <row r="29" spans="1:17" s="29" customFormat="1" ht="30" customHeight="1" x14ac:dyDescent="0.2">
      <c r="A29" s="46" t="str">
        <f>IF('Knjiga 11'!B2="","",'Knjiga 11'!B2)</f>
        <v/>
      </c>
      <c r="B29" s="47"/>
      <c r="C29" s="27">
        <f>SUM(Knjige11[Broj primjeraka])</f>
        <v>0</v>
      </c>
      <c r="D29" s="28">
        <f>VALUE('Knjiga 11'!B7)</f>
        <v>0</v>
      </c>
      <c r="E29" s="28">
        <f t="shared" si="0"/>
        <v>0</v>
      </c>
    </row>
    <row r="30" spans="1:17" s="29" customFormat="1" ht="30" customHeight="1" x14ac:dyDescent="0.2">
      <c r="A30" s="46" t="str">
        <f>IF('Knjiga 12'!B2="","",'Knjiga 12'!B2)</f>
        <v/>
      </c>
      <c r="B30" s="47"/>
      <c r="C30" s="27">
        <f>SUM(Knjige12[Broj primjeraka])</f>
        <v>0</v>
      </c>
      <c r="D30" s="28">
        <f>VALUE('Knjiga 12'!B7)</f>
        <v>0</v>
      </c>
      <c r="E30" s="28">
        <f t="shared" si="0"/>
        <v>0</v>
      </c>
    </row>
    <row r="31" spans="1:17" s="29" customFormat="1" ht="30" customHeight="1" x14ac:dyDescent="0.2">
      <c r="A31" s="46" t="str">
        <f>IF('Knjiga 13'!B2="","",'Knjiga 13'!B2)</f>
        <v/>
      </c>
      <c r="B31" s="47"/>
      <c r="C31" s="27">
        <f>SUM(Knjige13[Broj primjeraka])</f>
        <v>0</v>
      </c>
      <c r="D31" s="28">
        <f>VALUE('Knjiga 13'!B7)</f>
        <v>0</v>
      </c>
      <c r="E31" s="28">
        <f t="shared" si="0"/>
        <v>0</v>
      </c>
    </row>
    <row r="32" spans="1:17" s="29" customFormat="1" ht="30" customHeight="1" x14ac:dyDescent="0.2">
      <c r="A32" s="46" t="str">
        <f>IF('Knjiga 14'!B2="","",'Knjiga 14'!B2)</f>
        <v/>
      </c>
      <c r="B32" s="47"/>
      <c r="C32" s="27">
        <f>SUM(Knjige14[Broj primjeraka])</f>
        <v>0</v>
      </c>
      <c r="D32" s="28">
        <f>VALUE('Knjiga 14'!B7)</f>
        <v>0</v>
      </c>
      <c r="E32" s="28">
        <f t="shared" si="0"/>
        <v>0</v>
      </c>
    </row>
    <row r="33" spans="1:17" s="29" customFormat="1" ht="30" customHeight="1" x14ac:dyDescent="0.2">
      <c r="A33" s="46" t="str">
        <f>IF('Knjiga 15'!B2="","",'Knjiga 15'!B2)</f>
        <v/>
      </c>
      <c r="B33" s="47"/>
      <c r="C33" s="27">
        <f>SUM(Knjige15[Broj primjeraka])</f>
        <v>0</v>
      </c>
      <c r="D33" s="28">
        <f>VALUE('Knjiga 15'!B7)</f>
        <v>0</v>
      </c>
      <c r="E33" s="28">
        <f t="shared" si="0"/>
        <v>0</v>
      </c>
    </row>
    <row r="34" spans="1:17" s="29" customFormat="1" ht="30" customHeight="1" x14ac:dyDescent="0.2">
      <c r="A34" s="46" t="str">
        <f>IF('Knjiga 16'!B2="","",'Knjiga 16'!B2)</f>
        <v/>
      </c>
      <c r="B34" s="47"/>
      <c r="C34" s="27">
        <f>SUM(Knjige16[Broj primjeraka])</f>
        <v>0</v>
      </c>
      <c r="D34" s="28">
        <f>VALUE('Knjiga 16'!B7)</f>
        <v>0</v>
      </c>
      <c r="E34" s="28">
        <f t="shared" si="0"/>
        <v>0</v>
      </c>
    </row>
    <row r="35" spans="1:17" s="29" customFormat="1" ht="30" customHeight="1" x14ac:dyDescent="0.2">
      <c r="A35" s="46" t="str">
        <f>IF('Knjiga 17'!B2="","",'Knjiga 17'!B2)</f>
        <v/>
      </c>
      <c r="B35" s="47"/>
      <c r="C35" s="27">
        <f>SUM(Knjige17[Broj primjeraka])</f>
        <v>0</v>
      </c>
      <c r="D35" s="28">
        <f>VALUE('Knjiga 17'!B7)</f>
        <v>0</v>
      </c>
      <c r="E35" s="28">
        <f t="shared" si="0"/>
        <v>0</v>
      </c>
    </row>
    <row r="36" spans="1:17" s="29" customFormat="1" ht="30" customHeight="1" x14ac:dyDescent="0.2">
      <c r="A36" s="46" t="str">
        <f>IF('Knjiga 18'!B2="","",'Knjiga 18'!B2)</f>
        <v/>
      </c>
      <c r="B36" s="47"/>
      <c r="C36" s="27">
        <f>SUM(Knjige18[Broj primjeraka])</f>
        <v>0</v>
      </c>
      <c r="D36" s="28">
        <f>VALUE('Knjiga 18'!B7)</f>
        <v>0</v>
      </c>
      <c r="E36" s="28">
        <f t="shared" si="0"/>
        <v>0</v>
      </c>
    </row>
    <row r="37" spans="1:17" s="29" customFormat="1" ht="30" customHeight="1" x14ac:dyDescent="0.2">
      <c r="A37" s="46" t="str">
        <f>IF('Knjiga 19'!B2="","",'Knjiga 19'!B2)</f>
        <v/>
      </c>
      <c r="B37" s="47"/>
      <c r="C37" s="27">
        <f>SUM(Knjige19[Broj primjeraka])</f>
        <v>0</v>
      </c>
      <c r="D37" s="28">
        <f>VALUE('Knjiga 19'!B7)</f>
        <v>0</v>
      </c>
      <c r="E37" s="28">
        <f t="shared" si="0"/>
        <v>0</v>
      </c>
    </row>
    <row r="38" spans="1:17" s="29" customFormat="1" ht="30" customHeight="1" x14ac:dyDescent="0.2">
      <c r="A38" s="46" t="str">
        <f>IF('Knjiga 20'!B2="","",'Knjiga 20'!B2)</f>
        <v/>
      </c>
      <c r="B38" s="47"/>
      <c r="C38" s="27">
        <f>SUM(Knjige20[Broj primjeraka])</f>
        <v>0</v>
      </c>
      <c r="D38" s="28">
        <f>VALUE('Knjiga 20'!B7)</f>
        <v>0</v>
      </c>
      <c r="E38" s="28">
        <f t="shared" si="0"/>
        <v>0</v>
      </c>
    </row>
    <row r="39" spans="1:17" x14ac:dyDescent="0.25"/>
    <row r="40" spans="1:17" x14ac:dyDescent="0.25">
      <c r="A40" s="9" t="s">
        <v>33</v>
      </c>
      <c r="B40" s="10">
        <f>COUNTA('Knjiga 1'!B2)+COUNTA('Knjiga 2'!B2)+COUNTA('Knjiga 3'!B2)+COUNTA('Knjiga 4'!B2)+COUNTA('Knjiga 5'!B2)+COUNTA('Knjiga 6'!B2)+COUNTA('Knjiga 7'!B2)+COUNTA('Knjiga 8'!B2)+COUNTA('Knjiga 9'!B2)+COUNTA('Knjiga 10'!B2)+COUNTA('Knjiga 11'!B2)+COUNTA('Knjiga 12'!B2)+COUNTA('Knjiga 13'!B2)+COUNTA('Knjiga 14'!B2)+COUNTA('Knjiga 15'!B2)+COUNTA('Knjiga 16'!B2)+COUNTA('Knjiga 17'!B2)+COUNTA('Knjiga 18'!B2)+COUNTA('Knjiga 19'!B2)+COUNTA('Knjiga 20'!B2)</f>
        <v>0</v>
      </c>
    </row>
    <row r="41" spans="1:17" x14ac:dyDescent="0.25">
      <c r="A41" s="9" t="s">
        <v>32</v>
      </c>
      <c r="B41" s="11">
        <f>SUM(E19:E38)</f>
        <v>0</v>
      </c>
    </row>
    <row r="42" spans="1:17" x14ac:dyDescent="0.25"/>
    <row r="43" spans="1:17" x14ac:dyDescent="0.25">
      <c r="A43" s="3" t="s">
        <v>35</v>
      </c>
      <c r="B43" s="13"/>
    </row>
    <row r="44" spans="1:17" x14ac:dyDescent="0.25">
      <c r="A44" s="3" t="s">
        <v>36</v>
      </c>
      <c r="B44" s="41"/>
    </row>
    <row r="45" spans="1:17" x14ac:dyDescent="0.25">
      <c r="A45" s="3" t="s">
        <v>37</v>
      </c>
      <c r="B45" s="12"/>
      <c r="M45" t="s">
        <v>18</v>
      </c>
      <c r="Q45" t="s">
        <v>19</v>
      </c>
    </row>
    <row r="46" spans="1:17" x14ac:dyDescent="0.25">
      <c r="M46" t="s">
        <v>20</v>
      </c>
      <c r="Q46" t="s">
        <v>21</v>
      </c>
    </row>
    <row r="47" spans="1:17" x14ac:dyDescent="0.25">
      <c r="A47" s="15" t="s">
        <v>38</v>
      </c>
      <c r="C47" s="15"/>
      <c r="M47" t="s">
        <v>22</v>
      </c>
      <c r="Q47" t="s">
        <v>23</v>
      </c>
    </row>
    <row r="48" spans="1:17" x14ac:dyDescent="0.25">
      <c r="M48" t="s">
        <v>24</v>
      </c>
      <c r="Q48" t="s">
        <v>25</v>
      </c>
    </row>
    <row r="49" spans="1:17" x14ac:dyDescent="0.25">
      <c r="C49" s="25"/>
      <c r="M49" t="s">
        <v>26</v>
      </c>
      <c r="Q49" t="s">
        <v>27</v>
      </c>
    </row>
    <row r="50" spans="1:17" x14ac:dyDescent="0.25">
      <c r="A50" s="14"/>
      <c r="C50" s="48"/>
      <c r="D50" s="48"/>
      <c r="E50" s="48"/>
      <c r="M50" t="s">
        <v>28</v>
      </c>
      <c r="Q50" t="s">
        <v>29</v>
      </c>
    </row>
    <row r="51" spans="1:17" ht="58.5" customHeight="1" x14ac:dyDescent="0.25">
      <c r="A51" s="43" t="s">
        <v>52</v>
      </c>
      <c r="B51" s="44"/>
      <c r="C51" s="44"/>
      <c r="D51" s="44"/>
      <c r="E51" s="44"/>
      <c r="M51" t="s">
        <v>30</v>
      </c>
      <c r="Q51" t="s">
        <v>31</v>
      </c>
    </row>
    <row r="52" spans="1:17" x14ac:dyDescent="0.25">
      <c r="Q52" t="s">
        <v>54</v>
      </c>
    </row>
    <row r="53" spans="1:17" x14ac:dyDescent="0.25">
      <c r="Q53" t="s">
        <v>55</v>
      </c>
    </row>
    <row r="54" spans="1:17" x14ac:dyDescent="0.25">
      <c r="Q54" t="s">
        <v>56</v>
      </c>
    </row>
    <row r="55" spans="1:17" x14ac:dyDescent="0.25"/>
    <row r="56" spans="1:17" x14ac:dyDescent="0.25"/>
    <row r="57" spans="1:17" x14ac:dyDescent="0.25"/>
    <row r="58" spans="1:17" x14ac:dyDescent="0.25"/>
  </sheetData>
  <sheetProtection algorithmName="SHA-512" hashValue="lWK8GAYF7NefiPh/ncKQVRuLmEtwkBfyxT40JG8HfotcD2Uy+XU5smsUpPrETc4Awlrfsfo080k2PAPww1EsOA==" saltValue="i0EeCb7aynH5LH+AvO5QUw==" spinCount="100000" sheet="1" selectLockedCells="1"/>
  <mergeCells count="25">
    <mergeCell ref="A33:B33"/>
    <mergeCell ref="A32:B32"/>
    <mergeCell ref="A18:B18"/>
    <mergeCell ref="A19:B19"/>
    <mergeCell ref="A20:B20"/>
    <mergeCell ref="A21:B21"/>
    <mergeCell ref="A24:B24"/>
    <mergeCell ref="A23:B23"/>
    <mergeCell ref="A22:B22"/>
    <mergeCell ref="A51:E51"/>
    <mergeCell ref="D7:E7"/>
    <mergeCell ref="D8:E8"/>
    <mergeCell ref="A26:B26"/>
    <mergeCell ref="A25:B25"/>
    <mergeCell ref="A31:B31"/>
    <mergeCell ref="A30:B30"/>
    <mergeCell ref="A29:B29"/>
    <mergeCell ref="A28:B28"/>
    <mergeCell ref="A27:B27"/>
    <mergeCell ref="C50:E50"/>
    <mergeCell ref="A38:B38"/>
    <mergeCell ref="A37:B37"/>
    <mergeCell ref="A36:B36"/>
    <mergeCell ref="A35:B35"/>
    <mergeCell ref="A34:B34"/>
  </mergeCells>
  <dataValidations count="2">
    <dataValidation type="textLength" allowBlank="1" showInputMessage="1" showErrorMessage="1" errorTitle="Greška" error="OIB mora sadržavati 11 znakova!" sqref="B10">
      <formula1>11</formula1>
      <formula2>11</formula2>
    </dataValidation>
    <dataValidation type="textLength" allowBlank="1" showInputMessage="1" showErrorMessage="1" errorTitle="Greška" error="IBAN mora sadržavati 21 znak!" sqref="B11">
      <formula1>21</formula1>
      <formula2>21</formula2>
    </dataValidation>
  </dataValidations>
  <pageMargins left="0.62992125984251968" right="0.43307086614173229" top="0.47244094488188981" bottom="0.55118110236220474" header="0.31496062992125984" footer="0.31496062992125984"/>
  <pageSetup paperSize="9" scale="70" orientation="portrait" r:id="rId1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G/VFv2qidqBFOym2eEX9Io4CTSgO+EWqEOaFpyg8/0013Fv7/BvuWYOtppbDo96j+t54TxMYoWiTpnLBDBOoIA==" saltValue="TBtsVPqCOfOkOJMWcqhQKw==" spinCount="100000" sheet="1" selectLockedCells="1"/>
  <dataValidations count="3">
    <dataValidation type="list" allowBlank="1" showInputMessage="1" showErrorMessage="1" sqref="B8:B9">
      <formula1>"da,ne"</formula1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W10b+mRz1lMTwHcpGN78JpVZ+/o9qp1DLHFyxjZR0KexRaJzBqdaWtcsss0O/peK0LmH+Qbow+bfnYx6a5yOhg==" saltValue="oniua1qp36Xi3zKBb3V/Ng==" spinCount="100000" sheet="1" selectLockedCells="1"/>
  <dataValidations count="3"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list" allowBlank="1" showInputMessage="1" showErrorMessage="1" sqref="B8:B9">
      <formula1>"da,ne"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bdQCG3+4NpUrXChQ6dvxfhm0/hXnKegMCR0NmQCBCJV0v5g4QSFK+V5qXdakXQg5OazSj0iR0Ve9W3IGyHxK/w==" saltValue="ueghMu4wy+cSnchGoOO/AA==" spinCount="100000" sheet="1" selectLockedCells="1"/>
  <dataValidations count="3">
    <dataValidation type="list" allowBlank="1" showInputMessage="1" showErrorMessage="1" sqref="B8:B9">
      <formula1>"da,ne"</formula1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FOl/THnLmmQPiyaZIbF27Gja7cVdhsK53154z5c5qwQFFmEVR7Bj2hk46zw090pG6/nm1ovKX5L3HEgWn0tb5w==" saltValue="B6g6n9vbTTtCOQPYYsY1Fw==" spinCount="100000" sheet="1" selectLockedCells="1"/>
  <dataValidations count="3">
    <dataValidation type="list" allowBlank="1" showInputMessage="1" showErrorMessage="1" sqref="B8:B9">
      <formula1>"da,ne"</formula1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b51wQn7EoXJmcnMN6JIb7CoCYefcnfS6whVh3FHZSRfDM1xGoZyQqttHYxifB/YMPe3T3oU8Oy8/BIClq6rtgQ==" saltValue="8zT49oSQwVuzf4dDL7YfqA==" spinCount="100000" sheet="1" selectLockedCells="1"/>
  <dataValidations count="3">
    <dataValidation type="list" allowBlank="1" showInputMessage="1" showErrorMessage="1" sqref="B8:B9">
      <formula1>"da,ne"</formula1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11pxmown46P5F6VHSgSV8faQr0QcIXfynmp/Cpn4W+C7xQ0Dd8bG194xa84KYRS5aRG0O7L72vVEER6B3O2o+g==" saltValue="Shh5Ct/ssDoEq3LSMlEWQw==" spinCount="100000" sheet="1" selectLockedCells="1"/>
  <dataValidations count="3"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list" allowBlank="1" showInputMessage="1" showErrorMessage="1" sqref="B8:B9">
      <formula1>"da,ne"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l3YjURenintI7VyG+yqYjH4aa2VcCxK7Wyi5cjr9G9GJ0Q3iuxmWvEpONy1opAXGZWP9b3TLRL79+K5K1m4swQ==" saltValue="0uLCXGDaEmVn33AOYNlY5w==" spinCount="100000" sheet="1" selectLockedCells="1"/>
  <dataValidations count="3">
    <dataValidation type="list" allowBlank="1" showInputMessage="1" showErrorMessage="1" sqref="B8:B9">
      <formula1>"da,ne"</formula1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3vPQMP1f4HW95nZMJDQZCG8364itNQvEE7CJyFOG4jaX6k0WfG/IgfVoJkDDfyyhys+YMkNhBUI7M4G0ICZ5ng==" saltValue="AMdp+gTnjw8HVfZvN6yleA==" spinCount="100000" sheet="1" selectLockedCells="1"/>
  <dataValidations count="3"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list" allowBlank="1" showInputMessage="1" showErrorMessage="1" sqref="B8:B9">
      <formula1>"da,ne"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eh+4UziSu+6cIBKBcEBPpI7FeURVvuX9vGsjHVT/f2+2h+bxETMzy0M4FwyyI2Vj3HCw8vdXaejvgG3iZ4iIWg==" saltValue="OX+WizuEiOLypA0uI8DzyA==" spinCount="100000" sheet="1" selectLockedCells="1"/>
  <dataValidations count="3">
    <dataValidation type="list" allowBlank="1" showInputMessage="1" showErrorMessage="1" sqref="B8:B9">
      <formula1>"da,ne"</formula1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oj3llSKffeloFMnu8HmrIZcUJZH0DnXeoYf9j5GK+Yn74+VNdsokQKKlZZleYDjzmYKp0WOH5IrKzRXmfzhJlA==" saltValue="LuvjYECVUY29e7TNPckmlA==" spinCount="100000" sheet="1" selectLockedCells="1"/>
  <dataValidations count="3"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list" allowBlank="1" showInputMessage="1" showErrorMessage="1" sqref="B8:B9">
      <formula1>"da,ne"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s8a+8YU4cyxCo9Zj84ev8iuqNBJo6LIZrwbeyMwCC6vrt/WSkqT3SWXlSI5bytjXimlDA8WQIhjRKQQXhXlOxg==" saltValue="wiUfLZz60TUTgP+Tz+77sw==" spinCount="100000" sheet="1" selectLockedCells="1"/>
  <dataValidations count="3">
    <dataValidation type="whole" allowBlank="1" showInputMessage="1" showErrorMessage="1" errorTitle="Greška" error="U ovo polje je dozvoljen samo unos brojčanih vrijednosti (cijeli broj)!" sqref="B6 B12:B81">
      <formula1>0</formula1>
      <formula2>30000000000000</formula2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list" allowBlank="1" showInputMessage="1" showErrorMessage="1" sqref="B8:B9">
      <formula1>"da,ne"</formula1>
    </dataValidation>
  </dataValidations>
  <pageMargins left="0.31496062992125984" right="0.31496062992125984" top="0.74803149606299213" bottom="0.74803149606299213" header="0.31496062992125984" footer="0.31496062992125984"/>
  <pageSetup paperSize="9" scale="50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opLeftCell="A7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4Wgu1lwuXfpcrwXVpC6t7Obul0waUijwm7lhG4Ayjl4kO4ShoHixcP6FGiS9JpihT8nm338s/LNo3JBTDiHoFg==" saltValue="xmcUn5xnjC4zsV0tCJm63Q==" spinCount="100000" sheet="1" selectLockedCells="1"/>
  <dataValidations count="3">
    <dataValidation type="list" allowBlank="1" showInputMessage="1" showErrorMessage="1" sqref="B8:B9">
      <formula1>"da,ne"</formula1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9mG11uhPq0dCftwW0v3I4RbHk3GA9Jgru7pJkvaI5HE9AfRnVsWB3neiQQaUrvvlqNmu/MG+ndbAeig/bDoqIw==" saltValue="z9RsYJZtKQ0cW38dpcN57g==" spinCount="100000" sheet="1" selectLockedCells="1"/>
  <dataValidations count="3"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list" allowBlank="1" showInputMessage="1" showErrorMessage="1" sqref="B8:B9">
      <formula1>"da,ne"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855468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V6TdpprvY58jfnK0QJpGcNB9JYAPAMUHa6PtnTp63VZRAU/Zs4zF/gobz7AtR+/BRt8LgHOo9WYYYO0WtrHdUA==" saltValue="ZX/1EkxuflIVbvA7pBCv6w==" spinCount="100000" sheet="1" selectLockedCells="1"/>
  <dataConsolidate/>
  <dataValidations count="3">
    <dataValidation type="list" allowBlank="1" showInputMessage="1" showErrorMessage="1" sqref="B8:B9">
      <formula1>"da,ne"</formula1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85546875" customWidth="1"/>
  </cols>
  <sheetData>
    <row r="1" spans="1:7" ht="18.75" x14ac:dyDescent="0.3">
      <c r="A1" s="4" t="s">
        <v>42</v>
      </c>
      <c r="D1" s="4" t="s">
        <v>45</v>
      </c>
    </row>
    <row r="2" spans="1:7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7" x14ac:dyDescent="0.25">
      <c r="A3" s="5" t="s">
        <v>2</v>
      </c>
      <c r="B3" s="6"/>
      <c r="D3" s="42"/>
      <c r="E3" s="42"/>
      <c r="F3" s="42"/>
    </row>
    <row r="4" spans="1:7" x14ac:dyDescent="0.25">
      <c r="A4" s="5" t="s">
        <v>0</v>
      </c>
      <c r="B4" s="6"/>
      <c r="D4" s="42"/>
      <c r="E4" s="42"/>
      <c r="F4" s="42"/>
    </row>
    <row r="5" spans="1:7" x14ac:dyDescent="0.25">
      <c r="A5" s="5" t="s">
        <v>34</v>
      </c>
      <c r="B5" s="6"/>
      <c r="D5" s="42"/>
      <c r="E5" s="42"/>
      <c r="F5" s="42"/>
    </row>
    <row r="6" spans="1:7" x14ac:dyDescent="0.25">
      <c r="A6" s="5" t="s">
        <v>3</v>
      </c>
      <c r="B6" s="17"/>
      <c r="D6" s="42"/>
      <c r="E6" s="42"/>
      <c r="F6" s="42"/>
    </row>
    <row r="7" spans="1:7" x14ac:dyDescent="0.25">
      <c r="A7" s="5" t="s">
        <v>5</v>
      </c>
      <c r="B7" s="22"/>
      <c r="D7" s="42"/>
      <c r="E7" s="42"/>
      <c r="F7" s="42"/>
    </row>
    <row r="8" spans="1:7" x14ac:dyDescent="0.25">
      <c r="A8" s="19" t="s">
        <v>43</v>
      </c>
      <c r="B8" s="6"/>
      <c r="D8" s="42"/>
      <c r="E8" s="42"/>
      <c r="F8" s="42"/>
    </row>
    <row r="9" spans="1:7" x14ac:dyDescent="0.25">
      <c r="A9" s="30"/>
      <c r="B9" s="30"/>
      <c r="C9" s="31"/>
      <c r="D9" s="32"/>
      <c r="E9" s="33"/>
      <c r="F9" s="33"/>
      <c r="G9" s="31"/>
    </row>
    <row r="10" spans="1:7" ht="18.75" x14ac:dyDescent="0.3">
      <c r="A10" s="34" t="s">
        <v>48</v>
      </c>
      <c r="B10" s="31"/>
      <c r="C10" s="31"/>
      <c r="D10" s="35"/>
      <c r="E10" s="36"/>
      <c r="F10" s="36"/>
      <c r="G10" s="31"/>
    </row>
    <row r="11" spans="1:7" ht="30" x14ac:dyDescent="0.25">
      <c r="A11" s="1" t="s">
        <v>44</v>
      </c>
      <c r="B11" s="2" t="s">
        <v>1</v>
      </c>
    </row>
    <row r="12" spans="1:7" x14ac:dyDescent="0.25">
      <c r="A12" s="7"/>
      <c r="B12" s="8"/>
    </row>
    <row r="13" spans="1:7" x14ac:dyDescent="0.25">
      <c r="A13" s="7"/>
      <c r="B13" s="8"/>
    </row>
    <row r="14" spans="1:7" x14ac:dyDescent="0.25">
      <c r="A14" s="7"/>
      <c r="B14" s="8"/>
    </row>
    <row r="15" spans="1:7" x14ac:dyDescent="0.25">
      <c r="A15" s="7"/>
      <c r="B15" s="8"/>
    </row>
    <row r="16" spans="1:7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tmyp8XdfkQ1rv4Z6GopHmG33WBIjAdcBRu2V+rAnKkEHvz3nqyo11gFp6apKnZLBj8JQe04UXGAxTu9wLiu2hg==" saltValue="ddKD2644IVWk4A7KXqLIEA==" spinCount="100000" sheet="1" selectLockedCells="1"/>
  <dataValidations count="3">
    <dataValidation type="list" allowBlank="1" showInputMessage="1" showErrorMessage="1" sqref="B8:B9">
      <formula1>"da,ne"</formula1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855468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16"/>
      <c r="F3" s="16"/>
    </row>
    <row r="4" spans="1:6" x14ac:dyDescent="0.25">
      <c r="A4" s="5" t="s">
        <v>0</v>
      </c>
      <c r="B4" s="6"/>
      <c r="D4" s="42"/>
      <c r="E4" s="16"/>
      <c r="F4" s="16"/>
    </row>
    <row r="5" spans="1:6" x14ac:dyDescent="0.25">
      <c r="A5" s="5" t="s">
        <v>34</v>
      </c>
      <c r="B5" s="6"/>
      <c r="D5" s="42"/>
      <c r="E5" s="16"/>
      <c r="F5" s="16"/>
    </row>
    <row r="6" spans="1:6" x14ac:dyDescent="0.25">
      <c r="A6" s="5" t="s">
        <v>3</v>
      </c>
      <c r="B6" s="17"/>
      <c r="D6" s="42"/>
      <c r="E6" s="16"/>
      <c r="F6" s="16"/>
    </row>
    <row r="7" spans="1:6" x14ac:dyDescent="0.25">
      <c r="A7" s="5" t="s">
        <v>5</v>
      </c>
      <c r="B7" s="22"/>
      <c r="D7" s="42"/>
      <c r="E7" s="16"/>
      <c r="F7" s="16"/>
    </row>
    <row r="8" spans="1:6" x14ac:dyDescent="0.25">
      <c r="A8" s="19" t="s">
        <v>43</v>
      </c>
      <c r="B8" s="6"/>
      <c r="D8" s="42"/>
      <c r="E8" s="16"/>
      <c r="F8" s="16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GoQ8XBLpLVQJjb/NvVNFnfLjSKvUq/4sEvkYKoNe9jHIMupFYnKgWF/fMaSemUwssWLpYOVQZSL0wFCBSbY9jA==" saltValue="r/hdhIgXp8zcjZIE8mmugA==" spinCount="100000" sheet="1" selectLockedCells="1"/>
  <dataValidations count="3">
    <dataValidation type="whole" allowBlank="1" showInputMessage="1" showErrorMessage="1" errorTitle="Greška" error="U ovo polje je dozvoljen samo unos brojčanih vrijednosti (cijeli broj)!" sqref="B6 B12:B81">
      <formula1>0</formula1>
      <formula2>30000000000000</formula2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list" allowBlank="1" showInputMessage="1" showErrorMessage="1" sqref="B8:B9">
      <formula1>"da,ne"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855468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vwVyOZ/7kmnzfgcHa4/QvZ64QfOEcHrLSKKdP0xOkx2uPtYLA6MWPK/jcuZZ9mEM8ssnqJuMN8xKBbZRF0+vag==" saltValue="3R+gFwK1JsEVQoO97cTfnQ==" spinCount="100000" sheet="1" selectLockedCells="1"/>
  <dataValidations count="3">
    <dataValidation type="list" allowBlank="1" showInputMessage="1" showErrorMessage="1" sqref="B8:B9">
      <formula1>"da,ne"</formula1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7v6S5n/WKvHnpS1DCOq81whV+8lORoj8u5CGNzBizjiLgre6AA3zk9XtveTenrVYF6auBNtTkLYKzRvEuml9WA==" saltValue="H0tRchv00mmdgYpbsQCCRw==" spinCount="100000" sheet="1" selectLockedCells="1"/>
  <dataValidations count="3"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list" allowBlank="1" showInputMessage="1" showErrorMessage="1" sqref="B8:B9">
      <formula1>"da,ne"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S+rxbwMlt/5iS3exZOvz4OiuYjrVXVp7363dLcHVUppdEZ85bl43eY47WGpjH05V6XcajGrI2Frd/YHuYOHr9w==" saltValue="V8mQi40Qh4nJAGadeP/5hw==" spinCount="100000" sheet="1" selectLockedCells="1"/>
  <dataValidations count="3">
    <dataValidation type="list" allowBlank="1" showInputMessage="1" showErrorMessage="1" sqref="B8:B9">
      <formula1>"da,ne"</formula1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90" zoomScaleNormal="90" workbookViewId="0">
      <selection activeCell="B2" sqref="B2"/>
    </sheetView>
  </sheetViews>
  <sheetFormatPr defaultRowHeight="15" x14ac:dyDescent="0.25"/>
  <cols>
    <col min="1" max="1" width="88.7109375" customWidth="1"/>
    <col min="2" max="2" width="45.42578125" customWidth="1"/>
    <col min="3" max="3" width="3.42578125" customWidth="1"/>
    <col min="4" max="6" width="40.7109375" customWidth="1"/>
  </cols>
  <sheetData>
    <row r="1" spans="1:6" ht="18.75" x14ac:dyDescent="0.3">
      <c r="A1" s="4" t="s">
        <v>42</v>
      </c>
      <c r="D1" s="4" t="s">
        <v>45</v>
      </c>
    </row>
    <row r="2" spans="1:6" x14ac:dyDescent="0.25">
      <c r="A2" s="5" t="s">
        <v>4</v>
      </c>
      <c r="B2" s="24"/>
      <c r="D2" s="23" t="s">
        <v>41</v>
      </c>
      <c r="E2" s="23" t="s">
        <v>46</v>
      </c>
      <c r="F2" s="23" t="s">
        <v>47</v>
      </c>
    </row>
    <row r="3" spans="1:6" x14ac:dyDescent="0.25">
      <c r="A3" s="5" t="s">
        <v>2</v>
      </c>
      <c r="B3" s="6"/>
      <c r="D3" s="42"/>
      <c r="E3" s="42"/>
      <c r="F3" s="42"/>
    </row>
    <row r="4" spans="1:6" x14ac:dyDescent="0.25">
      <c r="A4" s="5" t="s">
        <v>0</v>
      </c>
      <c r="B4" s="6"/>
      <c r="D4" s="42"/>
      <c r="E4" s="42"/>
      <c r="F4" s="42"/>
    </row>
    <row r="5" spans="1:6" x14ac:dyDescent="0.25">
      <c r="A5" s="5" t="s">
        <v>34</v>
      </c>
      <c r="B5" s="6"/>
      <c r="D5" s="42"/>
      <c r="E5" s="42"/>
      <c r="F5" s="42"/>
    </row>
    <row r="6" spans="1:6" x14ac:dyDescent="0.25">
      <c r="A6" s="5" t="s">
        <v>3</v>
      </c>
      <c r="B6" s="17"/>
      <c r="D6" s="42"/>
      <c r="E6" s="42"/>
      <c r="F6" s="42"/>
    </row>
    <row r="7" spans="1:6" x14ac:dyDescent="0.25">
      <c r="A7" s="5" t="s">
        <v>5</v>
      </c>
      <c r="B7" s="22"/>
      <c r="D7" s="42"/>
      <c r="E7" s="42"/>
      <c r="F7" s="42"/>
    </row>
    <row r="8" spans="1:6" x14ac:dyDescent="0.25">
      <c r="A8" s="19" t="s">
        <v>43</v>
      </c>
      <c r="B8" s="6"/>
      <c r="D8" s="42"/>
      <c r="E8" s="42"/>
      <c r="F8" s="42"/>
    </row>
    <row r="9" spans="1:6" x14ac:dyDescent="0.25">
      <c r="A9" s="30"/>
      <c r="B9" s="30"/>
      <c r="C9" s="31"/>
      <c r="D9" s="32"/>
      <c r="E9" s="33"/>
      <c r="F9" s="33"/>
    </row>
    <row r="10" spans="1:6" ht="18.75" x14ac:dyDescent="0.3">
      <c r="A10" s="34" t="s">
        <v>48</v>
      </c>
      <c r="B10" s="31"/>
      <c r="C10" s="31"/>
      <c r="D10" s="35"/>
      <c r="E10" s="36"/>
      <c r="F10" s="36"/>
    </row>
    <row r="11" spans="1:6" ht="30" x14ac:dyDescent="0.25">
      <c r="A11" s="1" t="s">
        <v>44</v>
      </c>
      <c r="B11" s="2" t="s">
        <v>1</v>
      </c>
    </row>
    <row r="12" spans="1:6" x14ac:dyDescent="0.25">
      <c r="A12" s="7"/>
      <c r="B12" s="8"/>
    </row>
    <row r="13" spans="1:6" x14ac:dyDescent="0.25">
      <c r="A13" s="7"/>
      <c r="B13" s="8"/>
    </row>
    <row r="14" spans="1:6" x14ac:dyDescent="0.25">
      <c r="A14" s="7"/>
      <c r="B14" s="8"/>
    </row>
    <row r="15" spans="1:6" x14ac:dyDescent="0.25">
      <c r="A15" s="7"/>
      <c r="B15" s="8"/>
    </row>
    <row r="16" spans="1:6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8"/>
    </row>
    <row r="51" spans="1:2" x14ac:dyDescent="0.25">
      <c r="A51" s="7"/>
      <c r="B51" s="8"/>
    </row>
    <row r="52" spans="1:2" x14ac:dyDescent="0.25">
      <c r="A52" s="7"/>
      <c r="B52" s="8"/>
    </row>
    <row r="53" spans="1:2" x14ac:dyDescent="0.25">
      <c r="A53" s="7"/>
      <c r="B53" s="8"/>
    </row>
    <row r="54" spans="1:2" x14ac:dyDescent="0.25">
      <c r="A54" s="7"/>
      <c r="B54" s="8"/>
    </row>
    <row r="55" spans="1:2" x14ac:dyDescent="0.25">
      <c r="A55" s="7"/>
      <c r="B55" s="8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  <row r="71" spans="1:2" x14ac:dyDescent="0.25">
      <c r="A71" s="7"/>
      <c r="B71" s="8"/>
    </row>
    <row r="72" spans="1:2" x14ac:dyDescent="0.25">
      <c r="A72" s="7"/>
      <c r="B72" s="8"/>
    </row>
    <row r="73" spans="1:2" x14ac:dyDescent="0.25">
      <c r="A73" s="7"/>
      <c r="B73" s="8"/>
    </row>
    <row r="74" spans="1:2" x14ac:dyDescent="0.25">
      <c r="A74" s="7"/>
      <c r="B74" s="8"/>
    </row>
    <row r="75" spans="1:2" x14ac:dyDescent="0.25">
      <c r="A75" s="7"/>
      <c r="B75" s="8"/>
    </row>
    <row r="76" spans="1:2" x14ac:dyDescent="0.25">
      <c r="A76" s="7"/>
      <c r="B76" s="8"/>
    </row>
    <row r="77" spans="1:2" x14ac:dyDescent="0.25">
      <c r="A77" s="7"/>
      <c r="B77" s="8"/>
    </row>
    <row r="78" spans="1:2" x14ac:dyDescent="0.25">
      <c r="A78" s="7"/>
      <c r="B78" s="8"/>
    </row>
    <row r="79" spans="1:2" x14ac:dyDescent="0.25">
      <c r="A79" s="7"/>
      <c r="B79" s="8"/>
    </row>
    <row r="80" spans="1:2" x14ac:dyDescent="0.25">
      <c r="A80" s="7"/>
      <c r="B80" s="8"/>
    </row>
    <row r="81" spans="1:2" x14ac:dyDescent="0.25">
      <c r="A81" s="7"/>
      <c r="B81" s="8"/>
    </row>
  </sheetData>
  <sheetProtection algorithmName="SHA-512" hashValue="nGXbdkatRqm013A4NAUCGRL6dCsLSns5j1pWSoZT9zDKHXuCLDmrCzNoqX140v+iW8YN7do9wchVohJhNva37w==" saltValue="6c/gktPRAS0fc3o6e07l9Q==" spinCount="100000" sheet="1" selectLockedCells="1"/>
  <dataValidations count="3">
    <dataValidation type="list" allowBlank="1" showInputMessage="1" showErrorMessage="1" sqref="B8:B9">
      <formula1>"da,ne"</formula1>
    </dataValidation>
    <dataValidation type="decimal" allowBlank="1" showInputMessage="1" showErrorMessage="1" errorTitle="Greška" error="U ovo polje je dozvoljen samo unos brojčanih vrijednosti!" sqref="B7">
      <formula1>0</formula1>
      <formula2>30000000000000</formula2>
    </dataValidation>
    <dataValidation type="whole" allowBlank="1" showInputMessage="1" showErrorMessage="1" errorTitle="Greška" error="U ovo polje je dozvoljen samo unos brojčanih vrijednosti (cijeli broj)!" sqref="B6 B12:B30 B32 B34 B36 B38 B40 B42:B81">
      <formula1>0</formula1>
      <formula2>30000000000000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Odaberite iz izbornika!">
          <x14:formula1>
            <xm:f>Zahtjev!$M$46:$M$51</xm:f>
          </x14:formula1>
          <xm:sqref>B3</xm:sqref>
        </x14:dataValidation>
        <x14:dataValidation type="list" allowBlank="1" showInputMessage="1" showErrorMessage="1" prompt="Odaberite iz izbornika!">
          <x14:formula1>
            <xm:f>Zahtjev!$Q$46:$Q$54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Zahtjev</vt:lpstr>
      <vt:lpstr>Knjiga 1</vt:lpstr>
      <vt:lpstr>Knjiga 2</vt:lpstr>
      <vt:lpstr>Knjiga 3</vt:lpstr>
      <vt:lpstr>Knjiga 4</vt:lpstr>
      <vt:lpstr>Knjiga 5</vt:lpstr>
      <vt:lpstr>Knjiga 6</vt:lpstr>
      <vt:lpstr>Knjiga 7</vt:lpstr>
      <vt:lpstr>Knjiga 8</vt:lpstr>
      <vt:lpstr>Knjiga 9</vt:lpstr>
      <vt:lpstr>Knjiga 10</vt:lpstr>
      <vt:lpstr>Knjiga 11</vt:lpstr>
      <vt:lpstr>Knjiga 12</vt:lpstr>
      <vt:lpstr>Knjiga 13</vt:lpstr>
      <vt:lpstr>Knjiga 14</vt:lpstr>
      <vt:lpstr>Knjiga 15</vt:lpstr>
      <vt:lpstr>Knjiga 16</vt:lpstr>
      <vt:lpstr>Knjiga 17</vt:lpstr>
      <vt:lpstr>Knjiga 18</vt:lpstr>
      <vt:lpstr>Knjiga 19</vt:lpstr>
      <vt:lpstr>Knjiga 20</vt:lpstr>
      <vt:lpstr>'Knjiga 1'!Naziv_knjižnice_iz_sustava_znanosti_i_visokog_obrazovanja_koja_je_iskazala_interes_za_predmetnu_knjigu</vt:lpstr>
      <vt:lpstr>'Knjiga 10'!Naziv_knjižnice_iz_sustava_znanosti_i_visokog_obrazovanja_koja_je_iskazala_interes_za_predmetnu_knjigu</vt:lpstr>
      <vt:lpstr>'Knjiga 11'!Naziv_knjižnice_iz_sustava_znanosti_i_visokog_obrazovanja_koja_je_iskazala_interes_za_predmetnu_knjigu</vt:lpstr>
      <vt:lpstr>'Knjiga 12'!Naziv_knjižnice_iz_sustava_znanosti_i_visokog_obrazovanja_koja_je_iskazala_interes_za_predmetnu_knjigu</vt:lpstr>
      <vt:lpstr>'Knjiga 13'!Naziv_knjižnice_iz_sustava_znanosti_i_visokog_obrazovanja_koja_je_iskazala_interes_za_predmetnu_knjigu</vt:lpstr>
      <vt:lpstr>'Knjiga 14'!Naziv_knjižnice_iz_sustava_znanosti_i_visokog_obrazovanja_koja_je_iskazala_interes_za_predmetnu_knjigu</vt:lpstr>
      <vt:lpstr>'Knjiga 15'!Naziv_knjižnice_iz_sustava_znanosti_i_visokog_obrazovanja_koja_je_iskazala_interes_za_predmetnu_knjigu</vt:lpstr>
      <vt:lpstr>'Knjiga 16'!Naziv_knjižnice_iz_sustava_znanosti_i_visokog_obrazovanja_koja_je_iskazala_interes_za_predmetnu_knjigu</vt:lpstr>
      <vt:lpstr>'Knjiga 17'!Naziv_knjižnice_iz_sustava_znanosti_i_visokog_obrazovanja_koja_je_iskazala_interes_za_predmetnu_knjigu</vt:lpstr>
      <vt:lpstr>'Knjiga 18'!Naziv_knjižnice_iz_sustava_znanosti_i_visokog_obrazovanja_koja_je_iskazala_interes_za_predmetnu_knjigu</vt:lpstr>
      <vt:lpstr>'Knjiga 19'!Naziv_knjižnice_iz_sustava_znanosti_i_visokog_obrazovanja_koja_je_iskazala_interes_za_predmetnu_knjigu</vt:lpstr>
      <vt:lpstr>'Knjiga 2'!Naziv_knjižnice_iz_sustava_znanosti_i_visokog_obrazovanja_koja_je_iskazala_interes_za_predmetnu_knjigu</vt:lpstr>
      <vt:lpstr>'Knjiga 20'!Naziv_knjižnice_iz_sustava_znanosti_i_visokog_obrazovanja_koja_je_iskazala_interes_za_predmetnu_knjigu</vt:lpstr>
      <vt:lpstr>'Knjiga 3'!Naziv_knjižnice_iz_sustava_znanosti_i_visokog_obrazovanja_koja_je_iskazala_interes_za_predmetnu_knjigu</vt:lpstr>
      <vt:lpstr>'Knjiga 4'!Naziv_knjižnice_iz_sustava_znanosti_i_visokog_obrazovanja_koja_je_iskazala_interes_za_predmetnu_knjigu</vt:lpstr>
      <vt:lpstr>'Knjiga 5'!Naziv_knjižnice_iz_sustava_znanosti_i_visokog_obrazovanja_koja_je_iskazala_interes_za_predmetnu_knjigu</vt:lpstr>
      <vt:lpstr>'Knjiga 6'!Naziv_knjižnice_iz_sustava_znanosti_i_visokog_obrazovanja_koja_je_iskazala_interes_za_predmetnu_knjigu</vt:lpstr>
      <vt:lpstr>'Knjiga 7'!Naziv_knjižnice_iz_sustava_znanosti_i_visokog_obrazovanja_koja_je_iskazala_interes_za_predmetnu_knjigu</vt:lpstr>
      <vt:lpstr>'Knjiga 8'!Naziv_knjižnice_iz_sustava_znanosti_i_visokog_obrazovanja_koja_je_iskazala_interes_za_predmetnu_knjigu</vt:lpstr>
      <vt:lpstr>'Knjiga 9'!Naziv_knjižnice_iz_sustava_znanosti_i_visokog_obrazovanja_koja_je_iskazala_interes_za_predmetnu_knjigu</vt:lpstr>
      <vt:lpstr>Zahtjev!Print_Area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rreiner</dc:creator>
  <cp:lastModifiedBy>iprosine</cp:lastModifiedBy>
  <cp:lastPrinted>2024-01-19T14:22:32Z</cp:lastPrinted>
  <dcterms:created xsi:type="dcterms:W3CDTF">2024-01-16T09:03:53Z</dcterms:created>
  <dcterms:modified xsi:type="dcterms:W3CDTF">2024-03-15T15:15:38Z</dcterms:modified>
</cp:coreProperties>
</file>