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BEx768KPSQ72NFZI1DSHLMYOAJB4" hidden="1">'Sheet1'!$E$6:$M$20</definedName>
    <definedName name="BExF0FDTSLD2H2BL1BV89V91RA11" hidden="1">'Sheet1'!$E$1:$E$1</definedName>
    <definedName name="_xlnm.Print_Titles" localSheetId="3">'Sheet1'!$3:$4</definedName>
    <definedName name="SAPBEXhrIndnt" hidden="1">1</definedName>
    <definedName name="SAPBEXq0001" localSheetId="0">'Sheet1'!$E$6:$M$20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<sst xmlns="http://schemas.openxmlformats.org/spreadsheetml/2006/main" count="2509" uniqueCount="264">
  <si>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</si>
  <si>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</si>
  <si>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</si>
  <si>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</si>
  <si>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</si>
  <si>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</si>
  <si>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</si>
  <si>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</si>
  <si>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</si>
  <si>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</si>
  <si>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</si>
  <si>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</si>
  <si>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</si>
  <si>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</si>
  <si>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</si>
  <si>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</si>
  <si>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</si>
  <si>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</si>
  <si>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</si>
  <si>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</si>
  <si>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</si>
  <si>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</si>
  <si>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</si>
  <si>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</si>
  <si>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</si>
  <si>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</si>
  <si>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</si>
  <si>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</si>
  <si>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</si>
  <si>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</si>
  <si>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</si>
  <si>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</si>
  <si>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</si>
  <si>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</si>
  <si>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</si>
  <si>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</si>
  <si>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</si>
  <si>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</si>
  <si>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</si>
  <si>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</si>
  <si>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</si>
  <si>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</si>
  <si>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</si>
  <si>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</si>
  <si>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</si>
  <si>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</si>
  <si>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</si>
  <si>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</si>
  <si>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</si>
  <si>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</si>
  <si>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</si>
  <si>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</si>
  <si>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</si>
  <si>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</si>
  <si>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</si>
  <si>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</si>
  <si>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</si>
  <si>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</si>
  <si>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</si>
  <si>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</si>
  <si>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</si>
  <si>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</si>
  <si>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</si>
  <si>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</si>
  <si>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</si>
  <si>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</si>
  <si>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</si>
  <si>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</si>
  <si>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</si>
  <si>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</si>
  <si>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</si>
  <si>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</si>
  <si>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</si>
  <si>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</si>
  <si>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</si>
  <si>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</si>
  <si>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</si>
  <si>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</si>
  <si>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</si>
  <si>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</si>
  <si>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</si>
  <si>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</si>
  <si>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</si>
  <si>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</si>
  <si>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</si>
  <si>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</si>
  <si>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</si>
  <si>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</si>
  <si>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</si>
  <si>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</si>
  <si>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</si>
  <si>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</si>
  <si>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</si>
  <si>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</si>
  <si>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</si>
  <si>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</si>
  <si>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</si>
  <si>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</si>
  <si>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</si>
  <si>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</si>
  <si>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</si>
  <si>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</si>
  <si>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</si>
  <si>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</si>
  <si>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</si>
  <si>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</si>
  <si>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</si>
  <si>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</si>
  <si>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</si>
  <si>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</si>
  <si>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</si>
  <si>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</si>
  <si>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</si>
  <si>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</si>
  <si>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</si>
  <si>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</si>
  <si>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</si>
  <si>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</si>
  <si>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</si>
  <si>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</si>
  <si>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</si>
  <si>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</si>
  <si>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</si>
  <si>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</si>
  <si>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</si>
  <si>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</si>
  <si>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</si>
  <si>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</si>
  <si>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</si>
  <si>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</si>
  <si>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</si>
  <si>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</si>
  <si>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</si>
  <si>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</si>
  <si>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</si>
  <si>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</si>
  <si>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</si>
  <si>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</si>
  <si>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</si>
  <si>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</si>
  <si>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</si>
  <si>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</si>
  <si>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</si>
  <si>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</si>
  <si>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</si>
  <si>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</si>
  <si>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</si>
  <si>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</si>
  <si>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</si>
  <si>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</si>
  <si>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</si>
  <si>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</si>
  <si>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</si>
  <si>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</si>
  <si>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</si>
  <si>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</si>
  <si>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</si>
  <si>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</si>
  <si>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</si>
  <si>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</si>
  <si>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</si>
  <si>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</si>
  <si>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</si>
  <si>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</si>
  <si>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</si>
  <si>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</si>
  <si>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</si>
  <si>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</si>
  <si>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</si>
  <si>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</si>
  <si>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</si>
  <si>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</si>
  <si>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</si>
  <si>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</si>
  <si>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</si>
  <si>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</si>
  <si>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</si>
  <si>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</si>
  <si>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</si>
  <si>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</si>
  <si>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</si>
  <si>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</si>
  <si>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</si>
  <si>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</si>
  <si>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</si>
  <si>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</si>
  <si>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</si>
  <si>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</si>
  <si>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</si>
  <si>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</si>
  <si>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</si>
  <si>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</si>
  <si>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</si>
  <si>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</si>
  <si>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</si>
  <si>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</si>
  <si>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</si>
  <si>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</si>
  <si>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</si>
  <si>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</si>
  <si>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</si>
  <si>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</si>
  <si>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</si>
  <si>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</si>
  <si>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</si>
  <si>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</si>
  <si>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</si>
  <si>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41</t>
  </si>
  <si>
    <t>43</t>
  </si>
  <si>
    <t>51</t>
  </si>
  <si>
    <t>31</t>
  </si>
  <si>
    <t>42</t>
  </si>
  <si>
    <t>Rezultat</t>
  </si>
  <si>
    <t>Izvor</t>
  </si>
  <si>
    <t>55</t>
  </si>
  <si>
    <t>Rashodi poslovanja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</si>
  <si>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</si>
  <si>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</si>
  <si>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</si>
  <si>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</si>
  <si>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</si>
  <si>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</si>
  <si>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</si>
  <si>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</si>
  <si>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</si>
  <si>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</si>
  <si>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</si>
  <si>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</si>
  <si>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</si>
  <si>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</si>
  <si>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</si>
  <si>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</si>
  <si>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45</t>
  </si>
  <si>
    <t>Rashodi za dodatna ulaganja na nefinancijskoj imovini</t>
  </si>
  <si>
    <t>Opći prihodi i primici</t>
  </si>
  <si>
    <t>Sredstva učešća za pomoći</t>
  </si>
  <si>
    <t>Vlastiti prihodi</t>
  </si>
  <si>
    <t>Ostali prihodi za posebne namjene</t>
  </si>
  <si>
    <t>Pomoći EU</t>
  </si>
  <si>
    <t>52</t>
  </si>
  <si>
    <t>Ostale pomoći</t>
  </si>
  <si>
    <t>Refundacije iz pomoći EU</t>
  </si>
  <si>
    <t>56</t>
  </si>
  <si>
    <t>Fondovi EU</t>
  </si>
  <si>
    <t>57</t>
  </si>
  <si>
    <t>Ostali programi EU</t>
  </si>
  <si>
    <t>58</t>
  </si>
  <si>
    <t>Instrumenti EU nove generacije</t>
  </si>
  <si>
    <t>81</t>
  </si>
  <si>
    <t>Namjenski primici od zaduživanja</t>
  </si>
  <si>
    <t>Naziv rashoda</t>
  </si>
  <si>
    <t>UKUPNI RASHODI</t>
  </si>
  <si>
    <t>A2. RASHODI POSLOVANJA I RASHODI ZA NABAVU NEFINANCIJSKE IMOVINE</t>
  </si>
  <si>
    <t>Plan za 2023.</t>
  </si>
  <si>
    <t>61</t>
  </si>
  <si>
    <t>Donacije</t>
  </si>
  <si>
    <t>71</t>
  </si>
  <si>
    <t>Prihodi od nefin. imovine i nadoknade štete s osnova osig.</t>
  </si>
  <si>
    <t>Rashodi za nabavu plemenitih metala i ostalih pohranjenih vrijednosti</t>
  </si>
  <si>
    <t>Projekcija za 2024.</t>
  </si>
  <si>
    <t>Projekcija za 2025.</t>
  </si>
  <si>
    <t>63</t>
  </si>
  <si>
    <t>Inozemne donacije</t>
  </si>
  <si>
    <t>Prihodi od igara na sreću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</si>
</sst>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#,##0.00\ &quot;HRK&quot;"/>
    <numFmt numFmtId="187" formatCode="#,##0\ &quot;HRK&quot;"/>
    <numFmt numFmtId="188" formatCode="#,##0.00\ %"/>
    <numFmt numFmtId="189" formatCode="#,##0.00\ %;\-\ #,##0.00\ 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\-\ #,##0.0"/>
    <numFmt numFmtId="195" formatCode="#,##0.0"/>
    <numFmt numFmtId="196" formatCode="&quot;X&quot;"/>
    <numFmt numFmtId="197" formatCode="#,##0\ &quot;EUR&quot;"/>
    <numFmt numFmtId="198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4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0" xfId="65" applyNumberFormat="1" applyFill="1" applyBorder="1" quotePrefix="1">
      <alignment horizontal="left" vertical="center" indent="1"/>
    </xf>
    <xf numFmtId="3" fontId="3" fillId="0" borderId="0" xfId="63" applyNumberFormat="1" applyFill="1" applyBorder="1">
      <alignment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99" applyFont="1" applyFill="1" applyBorder="1" quotePrefix="1">
      <alignment horizontal="left" vertical="center" inden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7" applyNumberFormat="1" applyFont="1" applyFill="1" applyBorder="1" applyAlignment="1">
      <alignment horizontal="center" vertical="center" wrapText="1"/>
    </xf>
    <xf numFmtId="3" fontId="12" fillId="0" borderId="13" xfId="99" applyNumberFormat="1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/>
      <protection locked="0"/>
    </xf>
    <xf numFmtId="0" fontId="17" fillId="0" borderId="0" xfId="99" applyFont="1" applyFill="1" applyBorder="1" quotePrefix="1">
      <alignment horizontal="left" vertical="center" indent="1"/>
    </xf>
    <xf numFmtId="0" fontId="17" fillId="0" borderId="0" xfId="0" applyFont="1" applyFill="1" applyBorder="1" applyAlignment="1" quotePrefix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3" fontId="18" fillId="0" borderId="0" xfId="97" applyNumberFormat="1" applyFont="1" applyFill="1" applyBorder="1">
      <alignment horizontal="right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" fontId="5" fillId="0" borderId="0" xfId="63" applyNumberFormat="1" applyFont="1" applyFill="1" applyBorder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5" fillId="0" borderId="0" xfId="65" applyNumberFormat="1" applyFont="1" applyFill="1" applyBorder="1" quotePrefix="1">
      <alignment horizontal="left" vertical="center" indent="1"/>
    </xf>
    <xf numFmtId="3" fontId="5" fillId="0" borderId="0" xfId="63" applyNumberFormat="1" applyFont="1" applyFill="1" applyBorder="1">
      <alignment vertical="center"/>
    </xf>
    <xf numFmtId="0" fontId="12" fillId="0" borderId="0" xfId="0" applyFont="1" applyFill="1" applyBorder="1" applyAlignment="1">
      <alignment/>
    </xf>
    <xf numFmtId="0" fontId="20" fillId="0" borderId="0" xfId="60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142875</xdr:colOff>
      <xdr:row>5</xdr:row>
      <xdr:rowOff>57150</xdr:rowOff>
    </xdr:from>
    <xdr:to>
      <xdr:col>16</xdr:col>
      <xdr:colOff>600075</xdr:colOff>
      <xdr:row>108</xdr:row>
      <xdr:rowOff>209550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2168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142875</xdr:colOff>
      <xdr:row>0</xdr:row>
      <xdr:rowOff>0</xdr:rowOff>
    </xdr:from>
    <xdr:to>
      <xdr:col>13</xdr:col>
      <xdr:colOff>142875</xdr:colOff>
      <xdr:row>1</xdr:row>
      <xdr:rowOff>47625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17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28125" style="14" customWidth="1"/>
    <col min="2" max="2" width="7.28125" style="14" customWidth="1"/>
    <col min="3" max="3" width="5.7109375" style="14" customWidth="1"/>
    <col min="4" max="4" width="35.00390625" style="14" customWidth="1"/>
    <col min="5" max="5" width="17.00390625" style="14" hidden="1" customWidth="1"/>
    <col min="6" max="6" width="20.140625" style="23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2.00390625" style="14" hidden="1" customWidth="1"/>
    <col min="11" max="13" width="14.28125" style="25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16384" width="9.140625" style="14" customWidth="1"/>
  </cols>
  <sheetData>
    <row r="1" spans="1:13" ht="15.75">
      <c r="A1" s="44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6:13" ht="12.75">
      <c r="F2" s="14"/>
      <c r="G2" s="15"/>
      <c r="H2" s="15"/>
      <c r="I2" s="15"/>
      <c r="J2" s="15"/>
      <c r="K2" s="26"/>
      <c r="L2" s="26"/>
      <c r="M2" s="26"/>
    </row>
    <row r="3" spans="1:13" s="19" customFormat="1" ht="25.5">
      <c r="A3" s="16" t="s">
        <v>204</v>
      </c>
      <c r="B3" s="16" t="s">
        <v>203</v>
      </c>
      <c r="C3" s="16" t="s">
        <v>213</v>
      </c>
      <c r="D3" s="16" t="s">
        <v>250</v>
      </c>
      <c r="E3" s="17"/>
      <c r="F3" s="17" t="s">
        <v>205</v>
      </c>
      <c r="G3" s="17"/>
      <c r="H3" s="17"/>
      <c r="I3" s="17"/>
      <c r="J3" s="17"/>
      <c r="K3" s="17" t="s">
        <v>253</v>
      </c>
      <c r="L3" s="18" t="s">
        <v>259</v>
      </c>
      <c r="M3" s="18" t="s">
        <v>260</v>
      </c>
    </row>
    <row r="4" spans="1:13" s="20" customFormat="1" ht="11.25">
      <c r="A4" s="35">
        <v>1</v>
      </c>
      <c r="B4" s="35">
        <v>2</v>
      </c>
      <c r="C4" s="35">
        <v>3</v>
      </c>
      <c r="D4" s="35">
        <v>4</v>
      </c>
      <c r="E4" s="36"/>
      <c r="F4" s="36"/>
      <c r="G4" s="36"/>
      <c r="H4" s="36"/>
      <c r="I4" s="36"/>
      <c r="J4" s="36"/>
      <c r="K4" s="40">
        <v>5</v>
      </c>
      <c r="L4" s="40">
        <v>6</v>
      </c>
      <c r="M4" s="40">
        <v>7</v>
      </c>
    </row>
    <row r="5" spans="1:13" s="20" customFormat="1" ht="12.75">
      <c r="A5" s="37"/>
      <c r="B5" s="37"/>
      <c r="C5" s="37"/>
      <c r="D5" s="12" t="s">
        <v>251</v>
      </c>
      <c r="E5" s="38"/>
      <c r="F5" s="38"/>
      <c r="G5" s="38"/>
      <c r="H5" s="38"/>
      <c r="I5" s="38"/>
      <c r="J5" s="38"/>
      <c r="K5" s="39">
        <f>IF(ISBLANK(K6),"",K6)</f>
        <v>3409996109</v>
      </c>
      <c r="L5" s="39">
        <f>IF(ISBLANK(L6),"",L6)</f>
        <v>3266811945</v>
      </c>
      <c r="M5" s="39">
        <f>IF(ISBLANK(M6),"",M6)</f>
        <v>3251170116</v>
      </c>
    </row>
    <row r="6" spans="1:19" ht="12.75">
      <c r="A6" s="8"/>
      <c r="B6" s="8"/>
      <c r="C6" s="8"/>
      <c r="D6" s="8"/>
      <c r="E6" s="9" t="s">
        <v>1</v>
      </c>
      <c r="F6" s="9" t="s">
        <v>191</v>
      </c>
      <c r="G6" s="9" t="s">
        <v>191</v>
      </c>
      <c r="H6" s="9" t="s">
        <v>191</v>
      </c>
      <c r="I6" s="9" t="s">
        <v>191</v>
      </c>
      <c r="J6" s="9" t="s">
        <v>191</v>
      </c>
      <c r="K6" s="10">
        <v>3409996109</v>
      </c>
      <c r="L6" s="10">
        <v>3266811945</v>
      </c>
      <c r="M6" s="10">
        <v>3251170116</v>
      </c>
      <c r="N6" s="32"/>
      <c r="O6" s="32"/>
      <c r="P6" s="21"/>
      <c r="Q6" s="21"/>
      <c r="R6" s="21"/>
      <c r="S6" s="21"/>
    </row>
    <row r="7" spans="1:19" ht="12.75">
      <c r="A7" s="11" t="str">
        <f aca="true" t="shared" si="0" ref="A7:A38">IF(ISNUMBER(VALUE(E7)),E7,"")</f>
        <v>3</v>
      </c>
      <c r="B7" s="12">
        <f aca="true" t="shared" si="1" ref="B7:B38">IF(ISNUMBER(VALUE(G7)),G7,"")</f>
      </c>
      <c r="C7" s="12">
        <f aca="true" t="shared" si="2" ref="C7:C38">IF(ISNUMBER(VALUE(I7)),I7,"")</f>
      </c>
      <c r="D7" s="12" t="str">
        <f aca="true" t="shared" si="3" ref="D7:D38">CONCATENATE(F7,"    ",H7,"    ",J7)</f>
        <v>Rashodi poslovanja        </v>
      </c>
      <c r="E7" s="13" t="s">
        <v>67</v>
      </c>
      <c r="F7" s="13" t="s">
        <v>215</v>
      </c>
      <c r="G7" s="41" t="s">
        <v>212</v>
      </c>
      <c r="H7" s="41" t="s">
        <v>191</v>
      </c>
      <c r="I7" s="41" t="s">
        <v>191</v>
      </c>
      <c r="J7" s="41" t="s">
        <v>191</v>
      </c>
      <c r="K7" s="42">
        <v>3098652204</v>
      </c>
      <c r="L7" s="42">
        <v>3084197927</v>
      </c>
      <c r="M7" s="42">
        <v>3092279338</v>
      </c>
      <c r="N7" s="34"/>
      <c r="O7" s="34"/>
      <c r="P7" s="24"/>
      <c r="Q7" s="24"/>
      <c r="R7" s="24"/>
      <c r="S7" s="24"/>
    </row>
    <row r="8" spans="1:19" ht="12.75">
      <c r="A8" s="11">
        <f t="shared" si="0"/>
      </c>
      <c r="B8" s="12" t="str">
        <f t="shared" si="1"/>
        <v>31</v>
      </c>
      <c r="C8" s="12">
        <f t="shared" si="2"/>
      </c>
      <c r="D8" s="12" t="str">
        <f t="shared" si="3"/>
        <v>    Rashodi za zaposlene    </v>
      </c>
      <c r="E8" s="13" t="s">
        <v>191</v>
      </c>
      <c r="F8" s="13" t="s">
        <v>191</v>
      </c>
      <c r="G8" s="13" t="s">
        <v>210</v>
      </c>
      <c r="H8" s="13" t="s">
        <v>216</v>
      </c>
      <c r="I8" s="41" t="s">
        <v>212</v>
      </c>
      <c r="J8" s="41" t="s">
        <v>191</v>
      </c>
      <c r="K8" s="42">
        <v>693434462</v>
      </c>
      <c r="L8" s="42">
        <v>673128932</v>
      </c>
      <c r="M8" s="42">
        <v>677645472</v>
      </c>
      <c r="N8" s="34"/>
      <c r="O8" s="34"/>
      <c r="P8" s="24"/>
      <c r="Q8" s="24"/>
      <c r="R8" s="24"/>
      <c r="S8" s="24"/>
    </row>
    <row r="9" spans="1:19" ht="12.75">
      <c r="A9" s="28">
        <f t="shared" si="0"/>
      </c>
      <c r="B9" s="29">
        <f t="shared" si="1"/>
      </c>
      <c r="C9" s="29" t="str">
        <f t="shared" si="2"/>
        <v>11</v>
      </c>
      <c r="D9" s="29" t="str">
        <f t="shared" si="3"/>
        <v>        Opći prihodi i primici</v>
      </c>
      <c r="E9" s="27" t="s">
        <v>191</v>
      </c>
      <c r="F9" s="27" t="s">
        <v>191</v>
      </c>
      <c r="G9" s="27" t="s">
        <v>191</v>
      </c>
      <c r="H9" s="27" t="s">
        <v>191</v>
      </c>
      <c r="I9" s="27" t="s">
        <v>155</v>
      </c>
      <c r="J9" s="27" t="s">
        <v>234</v>
      </c>
      <c r="K9" s="31">
        <v>574546238</v>
      </c>
      <c r="L9" s="31">
        <v>576690441</v>
      </c>
      <c r="M9" s="31">
        <v>579472869</v>
      </c>
      <c r="N9" s="33"/>
      <c r="O9" s="33"/>
      <c r="P9" s="30"/>
      <c r="Q9" s="30"/>
      <c r="R9" s="30"/>
      <c r="S9" s="30"/>
    </row>
    <row r="10" spans="1:19" s="22" customFormat="1" ht="12.75">
      <c r="A10" s="28">
        <f t="shared" si="0"/>
      </c>
      <c r="B10" s="29">
        <f t="shared" si="1"/>
      </c>
      <c r="C10" s="29" t="str">
        <f t="shared" si="2"/>
        <v>12</v>
      </c>
      <c r="D10" s="29" t="str">
        <f t="shared" si="3"/>
        <v>        Sredstva učešća za pomoći</v>
      </c>
      <c r="E10" s="27" t="s">
        <v>191</v>
      </c>
      <c r="F10" s="27" t="s">
        <v>191</v>
      </c>
      <c r="G10" s="27" t="s">
        <v>191</v>
      </c>
      <c r="H10" s="27" t="s">
        <v>191</v>
      </c>
      <c r="I10" s="27" t="s">
        <v>151</v>
      </c>
      <c r="J10" s="27" t="s">
        <v>235</v>
      </c>
      <c r="K10" s="31">
        <v>3340260</v>
      </c>
      <c r="L10" s="31">
        <v>2575250</v>
      </c>
      <c r="M10" s="31">
        <v>3202089</v>
      </c>
      <c r="N10" s="33"/>
      <c r="O10" s="33"/>
      <c r="P10" s="30"/>
      <c r="Q10" s="30"/>
      <c r="R10" s="30"/>
      <c r="S10" s="30"/>
    </row>
    <row r="11" spans="1:19" ht="12.75">
      <c r="A11" s="28">
        <f t="shared" si="0"/>
      </c>
      <c r="B11" s="29">
        <f t="shared" si="1"/>
      </c>
      <c r="C11" s="29" t="str">
        <f t="shared" si="2"/>
        <v>31</v>
      </c>
      <c r="D11" s="29" t="str">
        <f t="shared" si="3"/>
        <v>        Vlastiti prihodi</v>
      </c>
      <c r="E11" s="27" t="s">
        <v>191</v>
      </c>
      <c r="F11" s="27" t="s">
        <v>191</v>
      </c>
      <c r="G11" s="27" t="s">
        <v>191</v>
      </c>
      <c r="H11" s="27" t="s">
        <v>191</v>
      </c>
      <c r="I11" s="27" t="s">
        <v>210</v>
      </c>
      <c r="J11" s="27" t="s">
        <v>236</v>
      </c>
      <c r="K11" s="31">
        <v>28488767</v>
      </c>
      <c r="L11" s="31">
        <v>28955868</v>
      </c>
      <c r="M11" s="31">
        <v>29237799</v>
      </c>
      <c r="N11" s="33"/>
      <c r="O11" s="33"/>
      <c r="P11" s="30"/>
      <c r="Q11" s="30"/>
      <c r="R11" s="30"/>
      <c r="S11" s="30"/>
    </row>
    <row r="12" spans="1:19" ht="25.5">
      <c r="A12" s="28">
        <f t="shared" si="0"/>
      </c>
      <c r="B12" s="29">
        <f t="shared" si="1"/>
      </c>
      <c r="C12" s="29" t="str">
        <f t="shared" si="2"/>
        <v>43</v>
      </c>
      <c r="D12" s="29" t="str">
        <f t="shared" si="3"/>
        <v>        Ostali prihodi za posebne namjene</v>
      </c>
      <c r="E12" s="27" t="s">
        <v>191</v>
      </c>
      <c r="F12" s="27" t="s">
        <v>191</v>
      </c>
      <c r="G12" s="27" t="s">
        <v>191</v>
      </c>
      <c r="H12" s="27" t="s">
        <v>191</v>
      </c>
      <c r="I12" s="27" t="s">
        <v>208</v>
      </c>
      <c r="J12" s="27" t="s">
        <v>237</v>
      </c>
      <c r="K12" s="31">
        <v>34548508</v>
      </c>
      <c r="L12" s="31">
        <v>34489962</v>
      </c>
      <c r="M12" s="31">
        <v>34550383</v>
      </c>
      <c r="N12" s="33"/>
      <c r="O12" s="33"/>
      <c r="P12" s="30"/>
      <c r="Q12" s="30"/>
      <c r="R12" s="30"/>
      <c r="S12" s="30"/>
    </row>
    <row r="13" spans="1:19" ht="12.75">
      <c r="A13" s="28">
        <f t="shared" si="0"/>
      </c>
      <c r="B13" s="29">
        <f t="shared" si="1"/>
      </c>
      <c r="C13" s="29" t="str">
        <f t="shared" si="2"/>
        <v>51</v>
      </c>
      <c r="D13" s="29" t="str">
        <f t="shared" si="3"/>
        <v>        Pomoći EU</v>
      </c>
      <c r="E13" s="27" t="s">
        <v>191</v>
      </c>
      <c r="F13" s="27" t="s">
        <v>191</v>
      </c>
      <c r="G13" s="27" t="s">
        <v>191</v>
      </c>
      <c r="H13" s="27" t="s">
        <v>191</v>
      </c>
      <c r="I13" s="27" t="s">
        <v>209</v>
      </c>
      <c r="J13" s="27" t="s">
        <v>238</v>
      </c>
      <c r="K13" s="31">
        <v>7780868</v>
      </c>
      <c r="L13" s="31">
        <v>5274394</v>
      </c>
      <c r="M13" s="31">
        <v>3995581</v>
      </c>
      <c r="N13" s="33"/>
      <c r="O13" s="33"/>
      <c r="P13" s="30"/>
      <c r="Q13" s="30"/>
      <c r="R13" s="30"/>
      <c r="S13" s="30"/>
    </row>
    <row r="14" spans="1:19" ht="12.75">
      <c r="A14" s="28">
        <f t="shared" si="0"/>
      </c>
      <c r="B14" s="29">
        <f t="shared" si="1"/>
      </c>
      <c r="C14" s="29" t="str">
        <f t="shared" si="2"/>
        <v>52</v>
      </c>
      <c r="D14" s="29" t="str">
        <f t="shared" si="3"/>
        <v>        Ostale pomoći</v>
      </c>
      <c r="E14" s="27" t="s">
        <v>191</v>
      </c>
      <c r="F14" s="27" t="s">
        <v>191</v>
      </c>
      <c r="G14" s="27" t="s">
        <v>191</v>
      </c>
      <c r="H14" s="27" t="s">
        <v>191</v>
      </c>
      <c r="I14" s="27" t="s">
        <v>239</v>
      </c>
      <c r="J14" s="27" t="s">
        <v>240</v>
      </c>
      <c r="K14" s="31">
        <v>15866868</v>
      </c>
      <c r="L14" s="31">
        <v>9470889</v>
      </c>
      <c r="M14" s="31">
        <v>5546627</v>
      </c>
      <c r="N14" s="33"/>
      <c r="O14" s="33"/>
      <c r="P14" s="30"/>
      <c r="Q14" s="30"/>
      <c r="R14" s="30"/>
      <c r="S14" s="30"/>
    </row>
    <row r="15" spans="1:19" ht="12.75">
      <c r="A15" s="28">
        <f t="shared" si="0"/>
      </c>
      <c r="B15" s="29">
        <f t="shared" si="1"/>
      </c>
      <c r="C15" s="29" t="str">
        <f t="shared" si="2"/>
        <v>56</v>
      </c>
      <c r="D15" s="29" t="str">
        <f t="shared" si="3"/>
        <v>        Fondovi EU</v>
      </c>
      <c r="E15" s="27" t="s">
        <v>191</v>
      </c>
      <c r="F15" s="27" t="s">
        <v>191</v>
      </c>
      <c r="G15" s="27" t="s">
        <v>191</v>
      </c>
      <c r="H15" s="27" t="s">
        <v>191</v>
      </c>
      <c r="I15" s="27" t="s">
        <v>242</v>
      </c>
      <c r="J15" s="27" t="s">
        <v>243</v>
      </c>
      <c r="K15" s="31">
        <v>10100987</v>
      </c>
      <c r="L15" s="31">
        <v>4402742</v>
      </c>
      <c r="M15" s="31">
        <v>7247246</v>
      </c>
      <c r="N15" s="33"/>
      <c r="O15" s="33"/>
      <c r="P15" s="30"/>
      <c r="Q15" s="30"/>
      <c r="R15" s="30"/>
      <c r="S15" s="30"/>
    </row>
    <row r="16" spans="1:19" ht="12.75">
      <c r="A16" s="28">
        <f t="shared" si="0"/>
      </c>
      <c r="B16" s="29">
        <f t="shared" si="1"/>
      </c>
      <c r="C16" s="29" t="str">
        <f t="shared" si="2"/>
        <v>57</v>
      </c>
      <c r="D16" s="29" t="str">
        <f t="shared" si="3"/>
        <v>        Ostali programi EU</v>
      </c>
      <c r="E16" s="27" t="s">
        <v>191</v>
      </c>
      <c r="F16" s="27" t="s">
        <v>191</v>
      </c>
      <c r="G16" s="27" t="s">
        <v>191</v>
      </c>
      <c r="H16" s="27" t="s">
        <v>191</v>
      </c>
      <c r="I16" s="27" t="s">
        <v>244</v>
      </c>
      <c r="J16" s="27" t="s">
        <v>245</v>
      </c>
      <c r="K16" s="31">
        <v>84875</v>
      </c>
      <c r="L16" s="31">
        <v>18574</v>
      </c>
      <c r="M16" s="31"/>
      <c r="N16" s="33"/>
      <c r="O16" s="33"/>
      <c r="P16" s="30"/>
      <c r="Q16" s="30"/>
      <c r="R16" s="30"/>
      <c r="S16" s="30"/>
    </row>
    <row r="17" spans="1:19" ht="25.5">
      <c r="A17" s="28">
        <f t="shared" si="0"/>
      </c>
      <c r="B17" s="29">
        <f t="shared" si="1"/>
      </c>
      <c r="C17" s="29" t="str">
        <f t="shared" si="2"/>
        <v>58</v>
      </c>
      <c r="D17" s="29" t="str">
        <f t="shared" si="3"/>
        <v>        Instrumenti EU nove generacije</v>
      </c>
      <c r="E17" s="27" t="s">
        <v>191</v>
      </c>
      <c r="F17" s="27" t="s">
        <v>191</v>
      </c>
      <c r="G17" s="27" t="s">
        <v>191</v>
      </c>
      <c r="H17" s="27" t="s">
        <v>191</v>
      </c>
      <c r="I17" s="27" t="s">
        <v>246</v>
      </c>
      <c r="J17" s="27" t="s">
        <v>247</v>
      </c>
      <c r="K17" s="31">
        <v>11964921</v>
      </c>
      <c r="L17" s="31">
        <v>9718016</v>
      </c>
      <c r="M17" s="31">
        <v>12933336</v>
      </c>
      <c r="N17" s="33"/>
      <c r="O17" s="33"/>
      <c r="P17" s="30"/>
      <c r="Q17" s="30"/>
      <c r="R17" s="30"/>
      <c r="S17" s="30"/>
    </row>
    <row r="18" spans="1:19" ht="12.75">
      <c r="A18" s="28">
        <f t="shared" si="0"/>
      </c>
      <c r="B18" s="29">
        <f t="shared" si="1"/>
      </c>
      <c r="C18" s="29" t="str">
        <f t="shared" si="2"/>
        <v>61</v>
      </c>
      <c r="D18" s="29" t="str">
        <f t="shared" si="3"/>
        <v>        Donacije</v>
      </c>
      <c r="E18" s="27" t="s">
        <v>191</v>
      </c>
      <c r="F18" s="27" t="s">
        <v>191</v>
      </c>
      <c r="G18" s="27" t="s">
        <v>191</v>
      </c>
      <c r="H18" s="27" t="s">
        <v>191</v>
      </c>
      <c r="I18" s="27" t="s">
        <v>254</v>
      </c>
      <c r="J18" s="27" t="s">
        <v>255</v>
      </c>
      <c r="K18" s="31">
        <v>6474728</v>
      </c>
      <c r="L18" s="31">
        <v>1295354</v>
      </c>
      <c r="M18" s="31">
        <v>1222100</v>
      </c>
      <c r="N18" s="33"/>
      <c r="O18" s="33"/>
      <c r="P18" s="30"/>
      <c r="Q18" s="30"/>
      <c r="R18" s="30"/>
      <c r="S18" s="30"/>
    </row>
    <row r="19" spans="1:19" ht="12.75">
      <c r="A19" s="28">
        <f t="shared" si="0"/>
      </c>
      <c r="B19" s="29">
        <f t="shared" si="1"/>
      </c>
      <c r="C19" s="29" t="str">
        <f t="shared" si="2"/>
        <v>63</v>
      </c>
      <c r="D19" s="29" t="str">
        <f t="shared" si="3"/>
        <v>        Inozemne donacije</v>
      </c>
      <c r="E19" s="27" t="s">
        <v>191</v>
      </c>
      <c r="F19" s="27" t="s">
        <v>191</v>
      </c>
      <c r="G19" s="27" t="s">
        <v>191</v>
      </c>
      <c r="H19" s="27" t="s">
        <v>191</v>
      </c>
      <c r="I19" s="27" t="s">
        <v>261</v>
      </c>
      <c r="J19" s="27" t="s">
        <v>262</v>
      </c>
      <c r="K19" s="31">
        <v>237442</v>
      </c>
      <c r="L19" s="31">
        <v>237442</v>
      </c>
      <c r="M19" s="31">
        <v>237442</v>
      </c>
      <c r="N19" s="33"/>
      <c r="O19" s="33"/>
      <c r="P19" s="30"/>
      <c r="Q19" s="30"/>
      <c r="R19" s="30"/>
      <c r="S19" s="30"/>
    </row>
    <row r="20" spans="1:19" ht="12.75">
      <c r="A20" s="11">
        <f t="shared" si="0"/>
      </c>
      <c r="B20" s="12" t="str">
        <f t="shared" si="1"/>
        <v>32</v>
      </c>
      <c r="C20" s="12">
        <f t="shared" si="2"/>
      </c>
      <c r="D20" s="12" t="str">
        <f t="shared" si="3"/>
        <v>    Materijalni rashodi    </v>
      </c>
      <c r="E20" s="13" t="s">
        <v>191</v>
      </c>
      <c r="F20" s="13" t="s">
        <v>191</v>
      </c>
      <c r="G20" s="13" t="s">
        <v>217</v>
      </c>
      <c r="H20" s="13" t="s">
        <v>218</v>
      </c>
      <c r="I20" s="41" t="s">
        <v>212</v>
      </c>
      <c r="J20" s="41" t="s">
        <v>191</v>
      </c>
      <c r="K20" s="42">
        <v>296399108</v>
      </c>
      <c r="L20" s="42">
        <v>255700570</v>
      </c>
      <c r="M20" s="42">
        <v>262338983</v>
      </c>
      <c r="N20" s="34"/>
      <c r="O20" s="34"/>
      <c r="P20" s="24"/>
      <c r="Q20" s="24"/>
      <c r="R20" s="24"/>
      <c r="S20" s="24"/>
    </row>
    <row r="21" spans="1:19" ht="12.75">
      <c r="A21" s="28">
        <f t="shared" si="0"/>
      </c>
      <c r="B21" s="29">
        <f t="shared" si="1"/>
      </c>
      <c r="C21" s="29" t="str">
        <f t="shared" si="2"/>
        <v>11</v>
      </c>
      <c r="D21" s="29" t="str">
        <f t="shared" si="3"/>
        <v>        Opći prihodi i primici</v>
      </c>
      <c r="E21" s="27" t="s">
        <v>191</v>
      </c>
      <c r="F21" s="27" t="s">
        <v>191</v>
      </c>
      <c r="G21" s="27" t="s">
        <v>191</v>
      </c>
      <c r="H21" s="27" t="s">
        <v>191</v>
      </c>
      <c r="I21" s="27" t="s">
        <v>155</v>
      </c>
      <c r="J21" s="27" t="s">
        <v>234</v>
      </c>
      <c r="K21" s="31">
        <v>106487572</v>
      </c>
      <c r="L21" s="31">
        <v>104806075</v>
      </c>
      <c r="M21" s="31">
        <v>104708019</v>
      </c>
      <c r="N21" s="30"/>
      <c r="O21" s="30"/>
      <c r="P21" s="30"/>
      <c r="Q21" s="30"/>
      <c r="R21" s="30"/>
      <c r="S21" s="30"/>
    </row>
    <row r="22" spans="1:19" ht="12.75">
      <c r="A22" s="28">
        <f t="shared" si="0"/>
      </c>
      <c r="B22" s="29">
        <f t="shared" si="1"/>
      </c>
      <c r="C22" s="29" t="str">
        <f t="shared" si="2"/>
        <v>12</v>
      </c>
      <c r="D22" s="29" t="str">
        <f t="shared" si="3"/>
        <v>        Sredstva učešća za pomoći</v>
      </c>
      <c r="E22" s="27" t="s">
        <v>191</v>
      </c>
      <c r="F22" s="27" t="s">
        <v>191</v>
      </c>
      <c r="G22" s="27" t="s">
        <v>191</v>
      </c>
      <c r="H22" s="27" t="s">
        <v>191</v>
      </c>
      <c r="I22" s="27" t="s">
        <v>151</v>
      </c>
      <c r="J22" s="27" t="s">
        <v>235</v>
      </c>
      <c r="K22" s="31">
        <v>4374940</v>
      </c>
      <c r="L22" s="31">
        <v>4136850</v>
      </c>
      <c r="M22" s="31">
        <v>5666539</v>
      </c>
      <c r="N22" s="30"/>
      <c r="O22" s="30"/>
      <c r="P22" s="30"/>
      <c r="Q22" s="30"/>
      <c r="R22" s="30"/>
      <c r="S22" s="30"/>
    </row>
    <row r="23" spans="1:19" ht="12.75">
      <c r="A23" s="28">
        <f t="shared" si="0"/>
      </c>
      <c r="B23" s="29">
        <f t="shared" si="1"/>
      </c>
      <c r="C23" s="29" t="str">
        <f t="shared" si="2"/>
        <v>31</v>
      </c>
      <c r="D23" s="29" t="str">
        <f t="shared" si="3"/>
        <v>        Vlastiti prihodi</v>
      </c>
      <c r="E23" s="27" t="s">
        <v>191</v>
      </c>
      <c r="F23" s="27" t="s">
        <v>191</v>
      </c>
      <c r="G23" s="27" t="s">
        <v>191</v>
      </c>
      <c r="H23" s="27" t="s">
        <v>191</v>
      </c>
      <c r="I23" s="27" t="s">
        <v>210</v>
      </c>
      <c r="J23" s="27" t="s">
        <v>236</v>
      </c>
      <c r="K23" s="31">
        <v>42987284</v>
      </c>
      <c r="L23" s="31">
        <v>43645519</v>
      </c>
      <c r="M23" s="31">
        <v>44181715</v>
      </c>
      <c r="N23" s="30"/>
      <c r="O23" s="30"/>
      <c r="P23" s="30"/>
      <c r="Q23" s="30"/>
      <c r="R23" s="30"/>
      <c r="S23" s="30"/>
    </row>
    <row r="24" spans="1:19" ht="12.75">
      <c r="A24" s="28">
        <f t="shared" si="0"/>
      </c>
      <c r="B24" s="29">
        <f t="shared" si="1"/>
      </c>
      <c r="C24" s="29" t="str">
        <f t="shared" si="2"/>
        <v>41</v>
      </c>
      <c r="D24" s="29" t="str">
        <f t="shared" si="3"/>
        <v>        Prihodi od igara na sreću</v>
      </c>
      <c r="E24" s="27" t="s">
        <v>191</v>
      </c>
      <c r="F24" s="27" t="s">
        <v>191</v>
      </c>
      <c r="G24" s="27" t="s">
        <v>191</v>
      </c>
      <c r="H24" s="27" t="s">
        <v>191</v>
      </c>
      <c r="I24" s="27" t="s">
        <v>207</v>
      </c>
      <c r="J24" s="27" t="s">
        <v>263</v>
      </c>
      <c r="K24" s="31">
        <v>37163</v>
      </c>
      <c r="L24" s="31">
        <v>37163</v>
      </c>
      <c r="M24" s="31">
        <v>37163</v>
      </c>
      <c r="N24" s="30"/>
      <c r="O24" s="30"/>
      <c r="P24" s="30"/>
      <c r="Q24" s="30"/>
      <c r="R24" s="30"/>
      <c r="S24" s="30"/>
    </row>
    <row r="25" spans="1:19" ht="25.5">
      <c r="A25" s="28">
        <f t="shared" si="0"/>
      </c>
      <c r="B25" s="29">
        <f t="shared" si="1"/>
      </c>
      <c r="C25" s="29" t="str">
        <f t="shared" si="2"/>
        <v>43</v>
      </c>
      <c r="D25" s="29" t="str">
        <f t="shared" si="3"/>
        <v>        Ostali prihodi za posebne namjene</v>
      </c>
      <c r="E25" s="27" t="s">
        <v>191</v>
      </c>
      <c r="F25" s="27" t="s">
        <v>191</v>
      </c>
      <c r="G25" s="27" t="s">
        <v>191</v>
      </c>
      <c r="H25" s="27" t="s">
        <v>191</v>
      </c>
      <c r="I25" s="27" t="s">
        <v>208</v>
      </c>
      <c r="J25" s="27" t="s">
        <v>237</v>
      </c>
      <c r="K25" s="31">
        <v>33675574</v>
      </c>
      <c r="L25" s="31">
        <v>32203253</v>
      </c>
      <c r="M25" s="31">
        <v>32074148</v>
      </c>
      <c r="N25" s="30"/>
      <c r="O25" s="30"/>
      <c r="P25" s="30"/>
      <c r="Q25" s="30"/>
      <c r="R25" s="30"/>
      <c r="S25" s="30"/>
    </row>
    <row r="26" spans="1:19" ht="12.75">
      <c r="A26" s="28">
        <f t="shared" si="0"/>
      </c>
      <c r="B26" s="29">
        <f t="shared" si="1"/>
      </c>
      <c r="C26" s="29" t="str">
        <f t="shared" si="2"/>
        <v>51</v>
      </c>
      <c r="D26" s="29" t="str">
        <f t="shared" si="3"/>
        <v>        Pomoći EU</v>
      </c>
      <c r="E26" s="27" t="s">
        <v>191</v>
      </c>
      <c r="F26" s="27" t="s">
        <v>191</v>
      </c>
      <c r="G26" s="27" t="s">
        <v>191</v>
      </c>
      <c r="H26" s="27" t="s">
        <v>191</v>
      </c>
      <c r="I26" s="27" t="s">
        <v>209</v>
      </c>
      <c r="J26" s="27" t="s">
        <v>238</v>
      </c>
      <c r="K26" s="31">
        <v>11052812</v>
      </c>
      <c r="L26" s="31">
        <v>8001291</v>
      </c>
      <c r="M26" s="31">
        <v>6551622</v>
      </c>
      <c r="N26" s="30"/>
      <c r="O26" s="30"/>
      <c r="P26" s="30"/>
      <c r="Q26" s="30"/>
      <c r="R26" s="30"/>
      <c r="S26" s="30"/>
    </row>
    <row r="27" spans="1:19" ht="12.75">
      <c r="A27" s="28">
        <f t="shared" si="0"/>
      </c>
      <c r="B27" s="29">
        <f t="shared" si="1"/>
      </c>
      <c r="C27" s="29" t="str">
        <f t="shared" si="2"/>
        <v>52</v>
      </c>
      <c r="D27" s="29" t="str">
        <f t="shared" si="3"/>
        <v>        Ostale pomoći</v>
      </c>
      <c r="E27" s="27" t="s">
        <v>191</v>
      </c>
      <c r="F27" s="27" t="s">
        <v>191</v>
      </c>
      <c r="G27" s="27" t="s">
        <v>191</v>
      </c>
      <c r="H27" s="27" t="s">
        <v>191</v>
      </c>
      <c r="I27" s="27" t="s">
        <v>239</v>
      </c>
      <c r="J27" s="27" t="s">
        <v>240</v>
      </c>
      <c r="K27" s="31">
        <v>20269137</v>
      </c>
      <c r="L27" s="31">
        <v>8924894</v>
      </c>
      <c r="M27" s="31">
        <v>6092083</v>
      </c>
      <c r="N27" s="30"/>
      <c r="O27" s="30"/>
      <c r="P27" s="30"/>
      <c r="Q27" s="30"/>
      <c r="R27" s="30"/>
      <c r="S27" s="30"/>
    </row>
    <row r="28" spans="1:19" ht="12.75">
      <c r="A28" s="28">
        <f t="shared" si="0"/>
      </c>
      <c r="B28" s="29">
        <f t="shared" si="1"/>
      </c>
      <c r="C28" s="29" t="str">
        <f t="shared" si="2"/>
        <v>56</v>
      </c>
      <c r="D28" s="29" t="str">
        <f t="shared" si="3"/>
        <v>        Fondovi EU</v>
      </c>
      <c r="E28" s="27" t="s">
        <v>191</v>
      </c>
      <c r="F28" s="27" t="s">
        <v>191</v>
      </c>
      <c r="G28" s="27" t="s">
        <v>191</v>
      </c>
      <c r="H28" s="27" t="s">
        <v>191</v>
      </c>
      <c r="I28" s="27" t="s">
        <v>242</v>
      </c>
      <c r="J28" s="27" t="s">
        <v>243</v>
      </c>
      <c r="K28" s="31">
        <v>37503835</v>
      </c>
      <c r="L28" s="31">
        <v>23056816</v>
      </c>
      <c r="M28" s="31">
        <v>31021407</v>
      </c>
      <c r="N28" s="30"/>
      <c r="O28" s="30"/>
      <c r="P28" s="30"/>
      <c r="Q28" s="30"/>
      <c r="R28" s="30"/>
      <c r="S28" s="30"/>
    </row>
    <row r="29" spans="1:19" ht="12.75">
      <c r="A29" s="28">
        <f t="shared" si="0"/>
      </c>
      <c r="B29" s="29">
        <f t="shared" si="1"/>
      </c>
      <c r="C29" s="29" t="str">
        <f t="shared" si="2"/>
        <v>57</v>
      </c>
      <c r="D29" s="29" t="str">
        <f t="shared" si="3"/>
        <v>        Ostali programi EU</v>
      </c>
      <c r="E29" s="27" t="s">
        <v>191</v>
      </c>
      <c r="F29" s="27" t="s">
        <v>191</v>
      </c>
      <c r="G29" s="27" t="s">
        <v>191</v>
      </c>
      <c r="H29" s="27" t="s">
        <v>191</v>
      </c>
      <c r="I29" s="27" t="s">
        <v>244</v>
      </c>
      <c r="J29" s="27" t="s">
        <v>245</v>
      </c>
      <c r="K29" s="31">
        <v>7580204</v>
      </c>
      <c r="L29" s="31">
        <v>54927</v>
      </c>
      <c r="M29" s="31"/>
      <c r="N29" s="30"/>
      <c r="O29" s="30"/>
      <c r="P29" s="30"/>
      <c r="Q29" s="30"/>
      <c r="R29" s="30"/>
      <c r="S29" s="30"/>
    </row>
    <row r="30" spans="1:19" ht="25.5">
      <c r="A30" s="28">
        <f t="shared" si="0"/>
      </c>
      <c r="B30" s="29">
        <f t="shared" si="1"/>
      </c>
      <c r="C30" s="29" t="str">
        <f t="shared" si="2"/>
        <v>58</v>
      </c>
      <c r="D30" s="29" t="str">
        <f t="shared" si="3"/>
        <v>        Instrumenti EU nove generacije</v>
      </c>
      <c r="E30" s="27" t="s">
        <v>191</v>
      </c>
      <c r="F30" s="27" t="s">
        <v>191</v>
      </c>
      <c r="G30" s="27" t="s">
        <v>191</v>
      </c>
      <c r="H30" s="27" t="s">
        <v>191</v>
      </c>
      <c r="I30" s="27" t="s">
        <v>246</v>
      </c>
      <c r="J30" s="27" t="s">
        <v>247</v>
      </c>
      <c r="K30" s="31">
        <v>25523846</v>
      </c>
      <c r="L30" s="31">
        <v>25670994</v>
      </c>
      <c r="M30" s="31">
        <v>29191768</v>
      </c>
      <c r="N30" s="30"/>
      <c r="O30" s="30"/>
      <c r="P30" s="30"/>
      <c r="Q30" s="30"/>
      <c r="R30" s="30"/>
      <c r="S30" s="30"/>
    </row>
    <row r="31" spans="1:19" ht="12.75">
      <c r="A31" s="28">
        <f t="shared" si="0"/>
      </c>
      <c r="B31" s="29">
        <f t="shared" si="1"/>
      </c>
      <c r="C31" s="29" t="str">
        <f t="shared" si="2"/>
        <v>61</v>
      </c>
      <c r="D31" s="29" t="str">
        <f t="shared" si="3"/>
        <v>        Donacije</v>
      </c>
      <c r="E31" s="27" t="s">
        <v>191</v>
      </c>
      <c r="F31" s="27" t="s">
        <v>191</v>
      </c>
      <c r="G31" s="27" t="s">
        <v>191</v>
      </c>
      <c r="H31" s="27" t="s">
        <v>191</v>
      </c>
      <c r="I31" s="27" t="s">
        <v>254</v>
      </c>
      <c r="J31" s="27" t="s">
        <v>255</v>
      </c>
      <c r="K31" s="31">
        <v>4648085</v>
      </c>
      <c r="L31" s="31">
        <v>1578488</v>
      </c>
      <c r="M31" s="31">
        <v>1453246</v>
      </c>
      <c r="N31" s="30"/>
      <c r="O31" s="30"/>
      <c r="P31" s="30"/>
      <c r="Q31" s="30"/>
      <c r="R31" s="30"/>
      <c r="S31" s="30"/>
    </row>
    <row r="32" spans="1:19" ht="12.75">
      <c r="A32" s="28">
        <f t="shared" si="0"/>
      </c>
      <c r="B32" s="29">
        <f t="shared" si="1"/>
      </c>
      <c r="C32" s="29" t="str">
        <f t="shared" si="2"/>
        <v>63</v>
      </c>
      <c r="D32" s="29" t="str">
        <f t="shared" si="3"/>
        <v>        Inozemne donacije</v>
      </c>
      <c r="E32" s="27" t="s">
        <v>191</v>
      </c>
      <c r="F32" s="27" t="s">
        <v>191</v>
      </c>
      <c r="G32" s="27" t="s">
        <v>191</v>
      </c>
      <c r="H32" s="27" t="s">
        <v>191</v>
      </c>
      <c r="I32" s="27" t="s">
        <v>261</v>
      </c>
      <c r="J32" s="27" t="s">
        <v>262</v>
      </c>
      <c r="K32" s="31">
        <v>116133</v>
      </c>
      <c r="L32" s="31">
        <v>116133</v>
      </c>
      <c r="M32" s="31">
        <v>112482</v>
      </c>
      <c r="N32" s="30"/>
      <c r="O32" s="30"/>
      <c r="P32" s="30"/>
      <c r="Q32" s="30"/>
      <c r="R32" s="30"/>
      <c r="S32" s="30"/>
    </row>
    <row r="33" spans="1:19" ht="25.5">
      <c r="A33" s="28">
        <f t="shared" si="0"/>
      </c>
      <c r="B33" s="29">
        <f t="shared" si="1"/>
      </c>
      <c r="C33" s="29" t="str">
        <f t="shared" si="2"/>
        <v>71</v>
      </c>
      <c r="D33" s="29" t="str">
        <f t="shared" si="3"/>
        <v>        Prihodi od nefin. imovine i nadoknade štete s osnova osig.</v>
      </c>
      <c r="E33" s="27" t="s">
        <v>191</v>
      </c>
      <c r="F33" s="27" t="s">
        <v>191</v>
      </c>
      <c r="G33" s="27" t="s">
        <v>191</v>
      </c>
      <c r="H33" s="27" t="s">
        <v>191</v>
      </c>
      <c r="I33" s="27" t="s">
        <v>256</v>
      </c>
      <c r="J33" s="27" t="s">
        <v>257</v>
      </c>
      <c r="K33" s="31">
        <v>19163</v>
      </c>
      <c r="L33" s="31">
        <v>12167</v>
      </c>
      <c r="M33" s="31">
        <v>12791</v>
      </c>
      <c r="N33" s="30"/>
      <c r="O33" s="30"/>
      <c r="P33" s="30"/>
      <c r="Q33" s="30"/>
      <c r="R33" s="30"/>
      <c r="S33" s="30"/>
    </row>
    <row r="34" spans="1:19" ht="25.5">
      <c r="A34" s="28">
        <f t="shared" si="0"/>
      </c>
      <c r="B34" s="29">
        <f t="shared" si="1"/>
      </c>
      <c r="C34" s="29" t="str">
        <f t="shared" si="2"/>
        <v>81</v>
      </c>
      <c r="D34" s="29" t="str">
        <f t="shared" si="3"/>
        <v>        Namjenski primici od zaduživanja</v>
      </c>
      <c r="E34" s="27" t="s">
        <v>191</v>
      </c>
      <c r="F34" s="27" t="s">
        <v>191</v>
      </c>
      <c r="G34" s="27" t="s">
        <v>191</v>
      </c>
      <c r="H34" s="27" t="s">
        <v>191</v>
      </c>
      <c r="I34" s="27" t="s">
        <v>248</v>
      </c>
      <c r="J34" s="27" t="s">
        <v>249</v>
      </c>
      <c r="K34" s="31">
        <v>2123360</v>
      </c>
      <c r="L34" s="31">
        <v>3456000</v>
      </c>
      <c r="M34" s="31">
        <v>1236000</v>
      </c>
      <c r="N34" s="30"/>
      <c r="O34" s="30"/>
      <c r="P34" s="30"/>
      <c r="Q34" s="30"/>
      <c r="R34" s="30"/>
      <c r="S34" s="30"/>
    </row>
    <row r="35" spans="1:19" ht="12.75">
      <c r="A35" s="11">
        <f t="shared" si="0"/>
      </c>
      <c r="B35" s="12" t="str">
        <f t="shared" si="1"/>
        <v>34</v>
      </c>
      <c r="C35" s="12">
        <f t="shared" si="2"/>
      </c>
      <c r="D35" s="12" t="str">
        <f t="shared" si="3"/>
        <v>    Financijski rashodi    </v>
      </c>
      <c r="E35" s="13" t="s">
        <v>191</v>
      </c>
      <c r="F35" s="13" t="s">
        <v>191</v>
      </c>
      <c r="G35" s="13" t="s">
        <v>219</v>
      </c>
      <c r="H35" s="13" t="s">
        <v>220</v>
      </c>
      <c r="I35" s="41" t="s">
        <v>212</v>
      </c>
      <c r="J35" s="41" t="s">
        <v>191</v>
      </c>
      <c r="K35" s="42">
        <v>1301867</v>
      </c>
      <c r="L35" s="42">
        <v>1238340</v>
      </c>
      <c r="M35" s="42">
        <v>1220369</v>
      </c>
      <c r="N35" s="24"/>
      <c r="O35" s="24"/>
      <c r="P35" s="24"/>
      <c r="Q35" s="24"/>
      <c r="R35" s="24"/>
      <c r="S35" s="24"/>
    </row>
    <row r="36" spans="1:19" ht="12.75">
      <c r="A36" s="28">
        <f t="shared" si="0"/>
      </c>
      <c r="B36" s="29">
        <f t="shared" si="1"/>
      </c>
      <c r="C36" s="29" t="str">
        <f t="shared" si="2"/>
        <v>11</v>
      </c>
      <c r="D36" s="29" t="str">
        <f t="shared" si="3"/>
        <v>        Opći prihodi i primici</v>
      </c>
      <c r="E36" s="27" t="s">
        <v>191</v>
      </c>
      <c r="F36" s="27" t="s">
        <v>191</v>
      </c>
      <c r="G36" s="27" t="s">
        <v>191</v>
      </c>
      <c r="H36" s="27" t="s">
        <v>191</v>
      </c>
      <c r="I36" s="27" t="s">
        <v>155</v>
      </c>
      <c r="J36" s="27" t="s">
        <v>234</v>
      </c>
      <c r="K36" s="31">
        <v>454828</v>
      </c>
      <c r="L36" s="31">
        <v>454828</v>
      </c>
      <c r="M36" s="31">
        <v>454828</v>
      </c>
      <c r="N36" s="30"/>
      <c r="O36" s="30"/>
      <c r="P36" s="30"/>
      <c r="Q36" s="30"/>
      <c r="R36" s="30"/>
      <c r="S36" s="30"/>
    </row>
    <row r="37" spans="1:19" ht="12.75">
      <c r="A37" s="28">
        <f t="shared" si="0"/>
      </c>
      <c r="B37" s="29">
        <f t="shared" si="1"/>
      </c>
      <c r="C37" s="29" t="str">
        <f t="shared" si="2"/>
        <v>31</v>
      </c>
      <c r="D37" s="29" t="str">
        <f t="shared" si="3"/>
        <v>        Vlastiti prihodi</v>
      </c>
      <c r="E37" s="27" t="s">
        <v>191</v>
      </c>
      <c r="F37" s="27" t="s">
        <v>191</v>
      </c>
      <c r="G37" s="27" t="s">
        <v>191</v>
      </c>
      <c r="H37" s="27" t="s">
        <v>191</v>
      </c>
      <c r="I37" s="27" t="s">
        <v>210</v>
      </c>
      <c r="J37" s="27" t="s">
        <v>236</v>
      </c>
      <c r="K37" s="31">
        <v>457903</v>
      </c>
      <c r="L37" s="31">
        <v>435137</v>
      </c>
      <c r="M37" s="31">
        <v>427902</v>
      </c>
      <c r="N37" s="30"/>
      <c r="O37" s="30"/>
      <c r="P37" s="30"/>
      <c r="Q37" s="30"/>
      <c r="R37" s="30"/>
      <c r="S37" s="30"/>
    </row>
    <row r="38" spans="1:19" ht="25.5">
      <c r="A38" s="28">
        <f t="shared" si="0"/>
      </c>
      <c r="B38" s="29">
        <f t="shared" si="1"/>
      </c>
      <c r="C38" s="29" t="str">
        <f t="shared" si="2"/>
        <v>43</v>
      </c>
      <c r="D38" s="29" t="str">
        <f t="shared" si="3"/>
        <v>        Ostali prihodi za posebne namjene</v>
      </c>
      <c r="E38" s="27" t="s">
        <v>191</v>
      </c>
      <c r="F38" s="27" t="s">
        <v>191</v>
      </c>
      <c r="G38" s="27" t="s">
        <v>191</v>
      </c>
      <c r="H38" s="27" t="s">
        <v>191</v>
      </c>
      <c r="I38" s="27" t="s">
        <v>208</v>
      </c>
      <c r="J38" s="27" t="s">
        <v>237</v>
      </c>
      <c r="K38" s="31">
        <v>328304</v>
      </c>
      <c r="L38" s="31">
        <v>323324</v>
      </c>
      <c r="M38" s="31">
        <v>321692</v>
      </c>
      <c r="N38" s="30"/>
      <c r="O38" s="30"/>
      <c r="P38" s="30"/>
      <c r="Q38" s="30"/>
      <c r="R38" s="30"/>
      <c r="S38" s="30"/>
    </row>
    <row r="39" spans="1:19" ht="12.75">
      <c r="A39" s="28">
        <f aca="true" t="shared" si="4" ref="A39:A70">IF(ISNUMBER(VALUE(E39)),E39,"")</f>
      </c>
      <c r="B39" s="29">
        <f aca="true" t="shared" si="5" ref="B39:B70">IF(ISNUMBER(VALUE(G39)),G39,"")</f>
      </c>
      <c r="C39" s="29" t="str">
        <f aca="true" t="shared" si="6" ref="C39:C70">IF(ISNUMBER(VALUE(I39)),I39,"")</f>
        <v>51</v>
      </c>
      <c r="D39" s="29" t="str">
        <f aca="true" t="shared" si="7" ref="D39:D70">CONCATENATE(F39,"    ",H39,"    ",J39)</f>
        <v>        Pomoći EU</v>
      </c>
      <c r="E39" s="27" t="s">
        <v>191</v>
      </c>
      <c r="F39" s="27" t="s">
        <v>191</v>
      </c>
      <c r="G39" s="27" t="s">
        <v>191</v>
      </c>
      <c r="H39" s="27" t="s">
        <v>191</v>
      </c>
      <c r="I39" s="27" t="s">
        <v>209</v>
      </c>
      <c r="J39" s="27" t="s">
        <v>238</v>
      </c>
      <c r="K39" s="31">
        <v>26022</v>
      </c>
      <c r="L39" s="31">
        <v>8671</v>
      </c>
      <c r="M39" s="31">
        <v>7505</v>
      </c>
      <c r="N39" s="30"/>
      <c r="O39" s="30"/>
      <c r="P39" s="30"/>
      <c r="Q39" s="30"/>
      <c r="R39" s="30"/>
      <c r="S39" s="30"/>
    </row>
    <row r="40" spans="1:19" ht="12.75">
      <c r="A40" s="28">
        <f t="shared" si="4"/>
      </c>
      <c r="B40" s="29">
        <f t="shared" si="5"/>
      </c>
      <c r="C40" s="29" t="str">
        <f t="shared" si="6"/>
        <v>52</v>
      </c>
      <c r="D40" s="29" t="str">
        <f t="shared" si="7"/>
        <v>        Ostale pomoći</v>
      </c>
      <c r="E40" s="27" t="s">
        <v>191</v>
      </c>
      <c r="F40" s="27" t="s">
        <v>191</v>
      </c>
      <c r="G40" s="27" t="s">
        <v>191</v>
      </c>
      <c r="H40" s="27" t="s">
        <v>191</v>
      </c>
      <c r="I40" s="27" t="s">
        <v>239</v>
      </c>
      <c r="J40" s="27" t="s">
        <v>240</v>
      </c>
      <c r="K40" s="31">
        <v>30408</v>
      </c>
      <c r="L40" s="31">
        <v>15248</v>
      </c>
      <c r="M40" s="31">
        <v>7921</v>
      </c>
      <c r="N40" s="30"/>
      <c r="O40" s="30"/>
      <c r="P40" s="30"/>
      <c r="Q40" s="30"/>
      <c r="R40" s="30"/>
      <c r="S40" s="30"/>
    </row>
    <row r="41" spans="1:19" ht="12.75">
      <c r="A41" s="28">
        <f t="shared" si="4"/>
      </c>
      <c r="B41" s="29">
        <f t="shared" si="5"/>
      </c>
      <c r="C41" s="29" t="str">
        <f t="shared" si="6"/>
        <v>61</v>
      </c>
      <c r="D41" s="29" t="str">
        <f t="shared" si="7"/>
        <v>        Donacije</v>
      </c>
      <c r="E41" s="27" t="s">
        <v>191</v>
      </c>
      <c r="F41" s="27" t="s">
        <v>191</v>
      </c>
      <c r="G41" s="27" t="s">
        <v>191</v>
      </c>
      <c r="H41" s="27" t="s">
        <v>191</v>
      </c>
      <c r="I41" s="27" t="s">
        <v>254</v>
      </c>
      <c r="J41" s="27" t="s">
        <v>255</v>
      </c>
      <c r="K41" s="31">
        <v>4136</v>
      </c>
      <c r="L41" s="31">
        <v>866</v>
      </c>
      <c r="M41" s="31">
        <v>388</v>
      </c>
      <c r="N41" s="30"/>
      <c r="O41" s="30"/>
      <c r="P41" s="30"/>
      <c r="Q41" s="30"/>
      <c r="R41" s="30"/>
      <c r="S41" s="30"/>
    </row>
    <row r="42" spans="1:19" ht="12.75">
      <c r="A42" s="28">
        <f t="shared" si="4"/>
      </c>
      <c r="B42" s="29">
        <f t="shared" si="5"/>
      </c>
      <c r="C42" s="29" t="str">
        <f t="shared" si="6"/>
        <v>63</v>
      </c>
      <c r="D42" s="29" t="str">
        <f t="shared" si="7"/>
        <v>        Inozemne donacije</v>
      </c>
      <c r="E42" s="27" t="s">
        <v>191</v>
      </c>
      <c r="F42" s="27" t="s">
        <v>191</v>
      </c>
      <c r="G42" s="27" t="s">
        <v>191</v>
      </c>
      <c r="H42" s="27" t="s">
        <v>191</v>
      </c>
      <c r="I42" s="27" t="s">
        <v>261</v>
      </c>
      <c r="J42" s="27" t="s">
        <v>262</v>
      </c>
      <c r="K42" s="31">
        <v>266</v>
      </c>
      <c r="L42" s="31">
        <v>266</v>
      </c>
      <c r="M42" s="31">
        <v>133</v>
      </c>
      <c r="N42" s="30"/>
      <c r="O42" s="30"/>
      <c r="P42" s="30"/>
      <c r="Q42" s="30"/>
      <c r="R42" s="30"/>
      <c r="S42" s="30"/>
    </row>
    <row r="43" spans="1:19" ht="12.75">
      <c r="A43" s="11">
        <f t="shared" si="4"/>
      </c>
      <c r="B43" s="12" t="str">
        <f t="shared" si="5"/>
        <v>35</v>
      </c>
      <c r="C43" s="12">
        <f t="shared" si="6"/>
      </c>
      <c r="D43" s="12" t="str">
        <f t="shared" si="7"/>
        <v>    Subvencije    </v>
      </c>
      <c r="E43" s="13" t="s">
        <v>191</v>
      </c>
      <c r="F43" s="13" t="s">
        <v>191</v>
      </c>
      <c r="G43" s="13" t="s">
        <v>221</v>
      </c>
      <c r="H43" s="13" t="s">
        <v>222</v>
      </c>
      <c r="I43" s="41" t="s">
        <v>212</v>
      </c>
      <c r="J43" s="41" t="s">
        <v>191</v>
      </c>
      <c r="K43" s="42">
        <v>9951346</v>
      </c>
      <c r="L43" s="42">
        <v>8373100</v>
      </c>
      <c r="M43" s="42">
        <v>7154406</v>
      </c>
      <c r="N43" s="43"/>
      <c r="O43" s="43"/>
      <c r="P43" s="43"/>
      <c r="Q43" s="43"/>
      <c r="R43" s="43"/>
      <c r="S43" s="43"/>
    </row>
    <row r="44" spans="1:19" ht="12.75">
      <c r="A44" s="28">
        <f t="shared" si="4"/>
      </c>
      <c r="B44" s="29">
        <f t="shared" si="5"/>
      </c>
      <c r="C44" s="29" t="str">
        <f t="shared" si="6"/>
        <v>11</v>
      </c>
      <c r="D44" s="29" t="str">
        <f t="shared" si="7"/>
        <v>        Opći prihodi i primici</v>
      </c>
      <c r="E44" s="27" t="s">
        <v>191</v>
      </c>
      <c r="F44" s="27" t="s">
        <v>191</v>
      </c>
      <c r="G44" s="27" t="s">
        <v>191</v>
      </c>
      <c r="H44" s="27" t="s">
        <v>191</v>
      </c>
      <c r="I44" s="27" t="s">
        <v>155</v>
      </c>
      <c r="J44" s="27" t="s">
        <v>234</v>
      </c>
      <c r="K44" s="31">
        <v>4878952</v>
      </c>
      <c r="L44" s="31">
        <v>4859043</v>
      </c>
      <c r="M44" s="31">
        <v>4800390</v>
      </c>
      <c r="N44" s="30"/>
      <c r="O44" s="30"/>
      <c r="P44" s="30"/>
      <c r="Q44" s="30"/>
      <c r="R44" s="30"/>
      <c r="S44" s="30"/>
    </row>
    <row r="45" spans="1:19" ht="12.75">
      <c r="A45" s="28">
        <f t="shared" si="4"/>
      </c>
      <c r="B45" s="29">
        <f t="shared" si="5"/>
      </c>
      <c r="C45" s="29" t="str">
        <f t="shared" si="6"/>
        <v>12</v>
      </c>
      <c r="D45" s="29" t="str">
        <f t="shared" si="7"/>
        <v>        Sredstva učešća za pomoći</v>
      </c>
      <c r="E45" s="27" t="s">
        <v>191</v>
      </c>
      <c r="F45" s="27" t="s">
        <v>191</v>
      </c>
      <c r="G45" s="27" t="s">
        <v>191</v>
      </c>
      <c r="H45" s="27" t="s">
        <v>191</v>
      </c>
      <c r="I45" s="27" t="s">
        <v>151</v>
      </c>
      <c r="J45" s="27" t="s">
        <v>235</v>
      </c>
      <c r="K45" s="31">
        <v>76435</v>
      </c>
      <c r="L45" s="31"/>
      <c r="M45" s="31"/>
      <c r="N45" s="30"/>
      <c r="O45" s="30"/>
      <c r="P45" s="30"/>
      <c r="Q45" s="30"/>
      <c r="R45" s="30"/>
      <c r="S45" s="30"/>
    </row>
    <row r="46" spans="1:19" ht="12.75">
      <c r="A46" s="28">
        <f t="shared" si="4"/>
      </c>
      <c r="B46" s="29">
        <f t="shared" si="5"/>
      </c>
      <c r="C46" s="29" t="str">
        <f t="shared" si="6"/>
        <v>51</v>
      </c>
      <c r="D46" s="29" t="str">
        <f t="shared" si="7"/>
        <v>        Pomoći EU</v>
      </c>
      <c r="E46" s="27" t="s">
        <v>191</v>
      </c>
      <c r="F46" s="27" t="s">
        <v>191</v>
      </c>
      <c r="G46" s="27" t="s">
        <v>191</v>
      </c>
      <c r="H46" s="27" t="s">
        <v>191</v>
      </c>
      <c r="I46" s="27" t="s">
        <v>209</v>
      </c>
      <c r="J46" s="27" t="s">
        <v>238</v>
      </c>
      <c r="K46" s="31">
        <v>2967036</v>
      </c>
      <c r="L46" s="31">
        <v>2522387</v>
      </c>
      <c r="M46" s="31">
        <v>2354016</v>
      </c>
      <c r="N46" s="30"/>
      <c r="O46" s="30"/>
      <c r="P46" s="30"/>
      <c r="Q46" s="30"/>
      <c r="R46" s="30"/>
      <c r="S46" s="30"/>
    </row>
    <row r="47" spans="1:19" ht="12.75">
      <c r="A47" s="28">
        <f t="shared" si="4"/>
      </c>
      <c r="B47" s="29">
        <f t="shared" si="5"/>
      </c>
      <c r="C47" s="29" t="str">
        <f t="shared" si="6"/>
        <v>52</v>
      </c>
      <c r="D47" s="29" t="str">
        <f t="shared" si="7"/>
        <v>        Ostale pomoći</v>
      </c>
      <c r="E47" s="27" t="s">
        <v>191</v>
      </c>
      <c r="F47" s="27" t="s">
        <v>191</v>
      </c>
      <c r="G47" s="27" t="s">
        <v>191</v>
      </c>
      <c r="H47" s="27" t="s">
        <v>191</v>
      </c>
      <c r="I47" s="27" t="s">
        <v>239</v>
      </c>
      <c r="J47" s="27" t="s">
        <v>240</v>
      </c>
      <c r="K47" s="31">
        <v>96466</v>
      </c>
      <c r="L47" s="31">
        <v>19256</v>
      </c>
      <c r="M47" s="31"/>
      <c r="N47" s="30"/>
      <c r="O47" s="30"/>
      <c r="P47" s="30"/>
      <c r="Q47" s="30"/>
      <c r="R47" s="30"/>
      <c r="S47" s="30"/>
    </row>
    <row r="48" spans="1:19" ht="12.75">
      <c r="A48" s="28">
        <f t="shared" si="4"/>
      </c>
      <c r="B48" s="29">
        <f t="shared" si="5"/>
      </c>
      <c r="C48" s="29" t="str">
        <f t="shared" si="6"/>
        <v>56</v>
      </c>
      <c r="D48" s="29" t="str">
        <f t="shared" si="7"/>
        <v>        Fondovi EU</v>
      </c>
      <c r="E48" s="27" t="s">
        <v>191</v>
      </c>
      <c r="F48" s="27" t="s">
        <v>191</v>
      </c>
      <c r="G48" s="27" t="s">
        <v>191</v>
      </c>
      <c r="H48" s="27" t="s">
        <v>191</v>
      </c>
      <c r="I48" s="27" t="s">
        <v>242</v>
      </c>
      <c r="J48" s="27" t="s">
        <v>243</v>
      </c>
      <c r="K48" s="31">
        <v>1932457</v>
      </c>
      <c r="L48" s="31">
        <v>972414</v>
      </c>
      <c r="M48" s="31"/>
      <c r="N48" s="30"/>
      <c r="O48" s="30"/>
      <c r="P48" s="30"/>
      <c r="Q48" s="30"/>
      <c r="R48" s="30"/>
      <c r="S48" s="30"/>
    </row>
    <row r="49" spans="1:19" ht="25.5">
      <c r="A49" s="11">
        <f t="shared" si="4"/>
      </c>
      <c r="B49" s="12" t="str">
        <f t="shared" si="5"/>
        <v>36</v>
      </c>
      <c r="C49" s="12">
        <f t="shared" si="6"/>
      </c>
      <c r="D49" s="12" t="str">
        <f t="shared" si="7"/>
        <v>    Pomoći dane u inozemstvo i unutar općeg proračuna    </v>
      </c>
      <c r="E49" s="13" t="s">
        <v>191</v>
      </c>
      <c r="F49" s="13" t="s">
        <v>191</v>
      </c>
      <c r="G49" s="13" t="s">
        <v>223</v>
      </c>
      <c r="H49" s="13" t="s">
        <v>224</v>
      </c>
      <c r="I49" s="41" t="s">
        <v>212</v>
      </c>
      <c r="J49" s="41" t="s">
        <v>191</v>
      </c>
      <c r="K49" s="42">
        <v>1974718618</v>
      </c>
      <c r="L49" s="42">
        <v>2024566289</v>
      </c>
      <c r="M49" s="42">
        <v>2021042461</v>
      </c>
      <c r="N49" s="43"/>
      <c r="O49" s="43"/>
      <c r="P49" s="43"/>
      <c r="Q49" s="43"/>
      <c r="R49" s="43"/>
      <c r="S49" s="43"/>
    </row>
    <row r="50" spans="1:19" ht="12.75">
      <c r="A50" s="28">
        <f t="shared" si="4"/>
      </c>
      <c r="B50" s="29">
        <f t="shared" si="5"/>
      </c>
      <c r="C50" s="29" t="str">
        <f t="shared" si="6"/>
        <v>11</v>
      </c>
      <c r="D50" s="29" t="str">
        <f t="shared" si="7"/>
        <v>        Opći prihodi i primici</v>
      </c>
      <c r="E50" s="27" t="s">
        <v>191</v>
      </c>
      <c r="F50" s="27" t="s">
        <v>191</v>
      </c>
      <c r="G50" s="27" t="s">
        <v>191</v>
      </c>
      <c r="H50" s="27" t="s">
        <v>191</v>
      </c>
      <c r="I50" s="27" t="s">
        <v>155</v>
      </c>
      <c r="J50" s="27" t="s">
        <v>234</v>
      </c>
      <c r="K50" s="31">
        <v>1698694739</v>
      </c>
      <c r="L50" s="31">
        <v>1750343119</v>
      </c>
      <c r="M50" s="31">
        <v>1745627490</v>
      </c>
      <c r="N50" s="30"/>
      <c r="O50" s="30"/>
      <c r="P50" s="30"/>
      <c r="Q50" s="30"/>
      <c r="R50" s="30"/>
      <c r="S50" s="30"/>
    </row>
    <row r="51" spans="1:19" ht="12.75">
      <c r="A51" s="28">
        <f t="shared" si="4"/>
      </c>
      <c r="B51" s="29">
        <f t="shared" si="5"/>
      </c>
      <c r="C51" s="29" t="str">
        <f t="shared" si="6"/>
        <v>12</v>
      </c>
      <c r="D51" s="29" t="str">
        <f t="shared" si="7"/>
        <v>        Sredstva učešća za pomoći</v>
      </c>
      <c r="E51" s="27" t="s">
        <v>191</v>
      </c>
      <c r="F51" s="27" t="s">
        <v>191</v>
      </c>
      <c r="G51" s="27" t="s">
        <v>191</v>
      </c>
      <c r="H51" s="27" t="s">
        <v>191</v>
      </c>
      <c r="I51" s="27" t="s">
        <v>151</v>
      </c>
      <c r="J51" s="27" t="s">
        <v>235</v>
      </c>
      <c r="K51" s="31">
        <v>16663197</v>
      </c>
      <c r="L51" s="31">
        <v>10385378</v>
      </c>
      <c r="M51" s="31">
        <v>8671986</v>
      </c>
      <c r="N51" s="30"/>
      <c r="O51" s="30"/>
      <c r="P51" s="30"/>
      <c r="Q51" s="30"/>
      <c r="R51" s="30"/>
      <c r="S51" s="30"/>
    </row>
    <row r="52" spans="1:19" ht="12.75">
      <c r="A52" s="28">
        <f t="shared" si="4"/>
      </c>
      <c r="B52" s="29">
        <f t="shared" si="5"/>
      </c>
      <c r="C52" s="29" t="str">
        <f t="shared" si="6"/>
        <v>31</v>
      </c>
      <c r="D52" s="29" t="str">
        <f t="shared" si="7"/>
        <v>        Vlastiti prihodi</v>
      </c>
      <c r="E52" s="27" t="s">
        <v>191</v>
      </c>
      <c r="F52" s="27" t="s">
        <v>191</v>
      </c>
      <c r="G52" s="27" t="s">
        <v>191</v>
      </c>
      <c r="H52" s="27" t="s">
        <v>191</v>
      </c>
      <c r="I52" s="27" t="s">
        <v>210</v>
      </c>
      <c r="J52" s="27" t="s">
        <v>236</v>
      </c>
      <c r="K52" s="31">
        <v>103981</v>
      </c>
      <c r="L52" s="31">
        <v>105143</v>
      </c>
      <c r="M52" s="31">
        <v>108893</v>
      </c>
      <c r="N52" s="30"/>
      <c r="O52" s="30"/>
      <c r="P52" s="30"/>
      <c r="Q52" s="30"/>
      <c r="R52" s="30"/>
      <c r="S52" s="30"/>
    </row>
    <row r="53" spans="1:19" ht="25.5">
      <c r="A53" s="28">
        <f t="shared" si="4"/>
      </c>
      <c r="B53" s="29">
        <f t="shared" si="5"/>
      </c>
      <c r="C53" s="29" t="str">
        <f t="shared" si="6"/>
        <v>43</v>
      </c>
      <c r="D53" s="29" t="str">
        <f t="shared" si="7"/>
        <v>        Ostali prihodi za posebne namjene</v>
      </c>
      <c r="E53" s="27" t="s">
        <v>191</v>
      </c>
      <c r="F53" s="27" t="s">
        <v>191</v>
      </c>
      <c r="G53" s="27" t="s">
        <v>191</v>
      </c>
      <c r="H53" s="27" t="s">
        <v>191</v>
      </c>
      <c r="I53" s="27" t="s">
        <v>208</v>
      </c>
      <c r="J53" s="27" t="s">
        <v>237</v>
      </c>
      <c r="K53" s="31">
        <v>405268</v>
      </c>
      <c r="L53" s="31">
        <v>405562</v>
      </c>
      <c r="M53" s="31">
        <v>408375</v>
      </c>
      <c r="N53" s="30"/>
      <c r="O53" s="30"/>
      <c r="P53" s="30"/>
      <c r="Q53" s="30"/>
      <c r="R53" s="30"/>
      <c r="S53" s="30"/>
    </row>
    <row r="54" spans="1:19" ht="12.75">
      <c r="A54" s="28">
        <f t="shared" si="4"/>
      </c>
      <c r="B54" s="29">
        <f t="shared" si="5"/>
      </c>
      <c r="C54" s="29" t="str">
        <f t="shared" si="6"/>
        <v>51</v>
      </c>
      <c r="D54" s="29" t="str">
        <f t="shared" si="7"/>
        <v>        Pomoći EU</v>
      </c>
      <c r="E54" s="27" t="s">
        <v>191</v>
      </c>
      <c r="F54" s="27" t="s">
        <v>191</v>
      </c>
      <c r="G54" s="27" t="s">
        <v>191</v>
      </c>
      <c r="H54" s="27" t="s">
        <v>191</v>
      </c>
      <c r="I54" s="27" t="s">
        <v>209</v>
      </c>
      <c r="J54" s="27" t="s">
        <v>238</v>
      </c>
      <c r="K54" s="31">
        <v>31697269</v>
      </c>
      <c r="L54" s="31">
        <v>40063313</v>
      </c>
      <c r="M54" s="31">
        <v>39923302</v>
      </c>
      <c r="N54" s="30"/>
      <c r="O54" s="30"/>
      <c r="P54" s="30"/>
      <c r="Q54" s="30"/>
      <c r="R54" s="30"/>
      <c r="S54" s="30"/>
    </row>
    <row r="55" spans="1:19" ht="12.75">
      <c r="A55" s="28">
        <f t="shared" si="4"/>
      </c>
      <c r="B55" s="29">
        <f t="shared" si="5"/>
      </c>
      <c r="C55" s="29" t="str">
        <f t="shared" si="6"/>
        <v>52</v>
      </c>
      <c r="D55" s="29" t="str">
        <f t="shared" si="7"/>
        <v>        Ostale pomoći</v>
      </c>
      <c r="E55" s="27" t="s">
        <v>191</v>
      </c>
      <c r="F55" s="27" t="s">
        <v>191</v>
      </c>
      <c r="G55" s="27" t="s">
        <v>191</v>
      </c>
      <c r="H55" s="27" t="s">
        <v>191</v>
      </c>
      <c r="I55" s="27" t="s">
        <v>239</v>
      </c>
      <c r="J55" s="27" t="s">
        <v>240</v>
      </c>
      <c r="K55" s="31">
        <v>2271836</v>
      </c>
      <c r="L55" s="31">
        <v>574065</v>
      </c>
      <c r="M55" s="31">
        <v>376889</v>
      </c>
      <c r="N55" s="30"/>
      <c r="O55" s="30"/>
      <c r="P55" s="30"/>
      <c r="Q55" s="30"/>
      <c r="R55" s="30"/>
      <c r="S55" s="30"/>
    </row>
    <row r="56" spans="1:19" ht="12.75">
      <c r="A56" s="28">
        <f t="shared" si="4"/>
      </c>
      <c r="B56" s="29">
        <f t="shared" si="5"/>
      </c>
      <c r="C56" s="29" t="str">
        <f t="shared" si="6"/>
        <v>55</v>
      </c>
      <c r="D56" s="29" t="str">
        <f t="shared" si="7"/>
        <v>        Refundacije iz pomoći EU</v>
      </c>
      <c r="E56" s="27" t="s">
        <v>191</v>
      </c>
      <c r="F56" s="27" t="s">
        <v>191</v>
      </c>
      <c r="G56" s="27" t="s">
        <v>191</v>
      </c>
      <c r="H56" s="27" t="s">
        <v>191</v>
      </c>
      <c r="I56" s="27" t="s">
        <v>214</v>
      </c>
      <c r="J56" s="27" t="s">
        <v>241</v>
      </c>
      <c r="K56" s="31">
        <v>560560</v>
      </c>
      <c r="L56" s="31">
        <v>280280</v>
      </c>
      <c r="M56" s="31"/>
      <c r="N56" s="30"/>
      <c r="O56" s="30"/>
      <c r="P56" s="30"/>
      <c r="Q56" s="30"/>
      <c r="R56" s="30"/>
      <c r="S56" s="30"/>
    </row>
    <row r="57" spans="1:19" ht="12.75">
      <c r="A57" s="28">
        <f t="shared" si="4"/>
      </c>
      <c r="B57" s="29">
        <f t="shared" si="5"/>
      </c>
      <c r="C57" s="29" t="str">
        <f t="shared" si="6"/>
        <v>56</v>
      </c>
      <c r="D57" s="29" t="str">
        <f t="shared" si="7"/>
        <v>        Fondovi EU</v>
      </c>
      <c r="E57" s="27" t="s">
        <v>191</v>
      </c>
      <c r="F57" s="27" t="s">
        <v>191</v>
      </c>
      <c r="G57" s="27" t="s">
        <v>191</v>
      </c>
      <c r="H57" s="27" t="s">
        <v>191</v>
      </c>
      <c r="I57" s="27" t="s">
        <v>242</v>
      </c>
      <c r="J57" s="27" t="s">
        <v>243</v>
      </c>
      <c r="K57" s="31">
        <v>114668611</v>
      </c>
      <c r="L57" s="31">
        <v>67719274</v>
      </c>
      <c r="M57" s="31">
        <v>49198325</v>
      </c>
      <c r="N57" s="30"/>
      <c r="O57" s="30"/>
      <c r="P57" s="30"/>
      <c r="Q57" s="30"/>
      <c r="R57" s="30"/>
      <c r="S57" s="30"/>
    </row>
    <row r="58" spans="1:19" ht="12.75">
      <c r="A58" s="28">
        <f t="shared" si="4"/>
      </c>
      <c r="B58" s="29">
        <f t="shared" si="5"/>
      </c>
      <c r="C58" s="29" t="str">
        <f t="shared" si="6"/>
        <v>57</v>
      </c>
      <c r="D58" s="29" t="str">
        <f t="shared" si="7"/>
        <v>        Ostali programi EU</v>
      </c>
      <c r="E58" s="27" t="s">
        <v>191</v>
      </c>
      <c r="F58" s="27" t="s">
        <v>191</v>
      </c>
      <c r="G58" s="27" t="s">
        <v>191</v>
      </c>
      <c r="H58" s="27" t="s">
        <v>191</v>
      </c>
      <c r="I58" s="27" t="s">
        <v>244</v>
      </c>
      <c r="J58" s="27" t="s">
        <v>245</v>
      </c>
      <c r="K58" s="31">
        <v>22046051</v>
      </c>
      <c r="L58" s="31">
        <v>48536</v>
      </c>
      <c r="M58" s="31"/>
      <c r="N58" s="30"/>
      <c r="O58" s="30"/>
      <c r="P58" s="30"/>
      <c r="Q58" s="30"/>
      <c r="R58" s="30"/>
      <c r="S58" s="30"/>
    </row>
    <row r="59" spans="1:19" ht="25.5">
      <c r="A59" s="28">
        <f t="shared" si="4"/>
      </c>
      <c r="B59" s="29">
        <f t="shared" si="5"/>
      </c>
      <c r="C59" s="29" t="str">
        <f t="shared" si="6"/>
        <v>58</v>
      </c>
      <c r="D59" s="29" t="str">
        <f t="shared" si="7"/>
        <v>        Instrumenti EU nove generacije</v>
      </c>
      <c r="E59" s="27" t="s">
        <v>191</v>
      </c>
      <c r="F59" s="27" t="s">
        <v>191</v>
      </c>
      <c r="G59" s="27" t="s">
        <v>191</v>
      </c>
      <c r="H59" s="27" t="s">
        <v>191</v>
      </c>
      <c r="I59" s="27" t="s">
        <v>246</v>
      </c>
      <c r="J59" s="27" t="s">
        <v>247</v>
      </c>
      <c r="K59" s="31">
        <v>87607106</v>
      </c>
      <c r="L59" s="31">
        <v>154641619</v>
      </c>
      <c r="M59" s="31">
        <v>176727201</v>
      </c>
      <c r="N59" s="30"/>
      <c r="O59" s="30"/>
      <c r="P59" s="30"/>
      <c r="Q59" s="30"/>
      <c r="R59" s="30"/>
      <c r="S59" s="30"/>
    </row>
    <row r="60" spans="1:19" ht="38.25">
      <c r="A60" s="11">
        <f t="shared" si="4"/>
      </c>
      <c r="B60" s="12" t="str">
        <f t="shared" si="5"/>
        <v>37</v>
      </c>
      <c r="C60" s="12">
        <f t="shared" si="6"/>
      </c>
      <c r="D60" s="12" t="str">
        <f t="shared" si="7"/>
        <v>    Naknade građanima i kućanstvima na temelju osiguranja i druge naknade    </v>
      </c>
      <c r="E60" s="13" t="s">
        <v>191</v>
      </c>
      <c r="F60" s="13" t="s">
        <v>191</v>
      </c>
      <c r="G60" s="13" t="s">
        <v>225</v>
      </c>
      <c r="H60" s="13" t="s">
        <v>226</v>
      </c>
      <c r="I60" s="41" t="s">
        <v>212</v>
      </c>
      <c r="J60" s="41" t="s">
        <v>191</v>
      </c>
      <c r="K60" s="42">
        <v>38867715</v>
      </c>
      <c r="L60" s="42">
        <v>36393575</v>
      </c>
      <c r="M60" s="42">
        <v>32886283</v>
      </c>
      <c r="N60" s="43"/>
      <c r="O60" s="43"/>
      <c r="P60" s="43"/>
      <c r="Q60" s="43"/>
      <c r="R60" s="43"/>
      <c r="S60" s="43"/>
    </row>
    <row r="61" spans="1:19" ht="12.75">
      <c r="A61" s="28">
        <f t="shared" si="4"/>
      </c>
      <c r="B61" s="29">
        <f t="shared" si="5"/>
      </c>
      <c r="C61" s="29" t="str">
        <f t="shared" si="6"/>
        <v>11</v>
      </c>
      <c r="D61" s="29" t="str">
        <f t="shared" si="7"/>
        <v>        Opći prihodi i primici</v>
      </c>
      <c r="E61" s="27" t="s">
        <v>191</v>
      </c>
      <c r="F61" s="27" t="s">
        <v>191</v>
      </c>
      <c r="G61" s="27" t="s">
        <v>191</v>
      </c>
      <c r="H61" s="27" t="s">
        <v>191</v>
      </c>
      <c r="I61" s="27" t="s">
        <v>155</v>
      </c>
      <c r="J61" s="27" t="s">
        <v>234</v>
      </c>
      <c r="K61" s="31">
        <v>15162862</v>
      </c>
      <c r="L61" s="31">
        <v>15151062</v>
      </c>
      <c r="M61" s="31">
        <v>15139497</v>
      </c>
      <c r="N61" s="30"/>
      <c r="O61" s="30"/>
      <c r="P61" s="30"/>
      <c r="Q61" s="30"/>
      <c r="R61" s="30"/>
      <c r="S61" s="30"/>
    </row>
    <row r="62" spans="1:19" ht="12.75">
      <c r="A62" s="28">
        <f t="shared" si="4"/>
      </c>
      <c r="B62" s="29">
        <f t="shared" si="5"/>
      </c>
      <c r="C62" s="29" t="str">
        <f t="shared" si="6"/>
        <v>12</v>
      </c>
      <c r="D62" s="29" t="str">
        <f t="shared" si="7"/>
        <v>        Sredstva učešća za pomoći</v>
      </c>
      <c r="E62" s="27" t="s">
        <v>191</v>
      </c>
      <c r="F62" s="27" t="s">
        <v>191</v>
      </c>
      <c r="G62" s="27" t="s">
        <v>191</v>
      </c>
      <c r="H62" s="27" t="s">
        <v>191</v>
      </c>
      <c r="I62" s="27" t="s">
        <v>151</v>
      </c>
      <c r="J62" s="27" t="s">
        <v>235</v>
      </c>
      <c r="K62" s="31">
        <v>1728123</v>
      </c>
      <c r="L62" s="31">
        <v>2289468</v>
      </c>
      <c r="M62" s="31">
        <v>2289468</v>
      </c>
      <c r="N62" s="30"/>
      <c r="O62" s="30"/>
      <c r="P62" s="30"/>
      <c r="Q62" s="30"/>
      <c r="R62" s="30"/>
      <c r="S62" s="30"/>
    </row>
    <row r="63" spans="1:19" ht="12.75">
      <c r="A63" s="28">
        <f t="shared" si="4"/>
      </c>
      <c r="B63" s="29">
        <f t="shared" si="5"/>
      </c>
      <c r="C63" s="29" t="str">
        <f t="shared" si="6"/>
        <v>31</v>
      </c>
      <c r="D63" s="29" t="str">
        <f t="shared" si="7"/>
        <v>        Vlastiti prihodi</v>
      </c>
      <c r="E63" s="27" t="s">
        <v>191</v>
      </c>
      <c r="F63" s="27" t="s">
        <v>191</v>
      </c>
      <c r="G63" s="27" t="s">
        <v>191</v>
      </c>
      <c r="H63" s="27" t="s">
        <v>191</v>
      </c>
      <c r="I63" s="27" t="s">
        <v>210</v>
      </c>
      <c r="J63" s="27" t="s">
        <v>236</v>
      </c>
      <c r="K63" s="31">
        <v>164571</v>
      </c>
      <c r="L63" s="31">
        <v>167614</v>
      </c>
      <c r="M63" s="31">
        <v>166524</v>
      </c>
      <c r="N63" s="30"/>
      <c r="O63" s="30"/>
      <c r="P63" s="30"/>
      <c r="Q63" s="30"/>
      <c r="R63" s="30"/>
      <c r="S63" s="30"/>
    </row>
    <row r="64" spans="1:19" ht="25.5">
      <c r="A64" s="28">
        <f t="shared" si="4"/>
      </c>
      <c r="B64" s="29">
        <f t="shared" si="5"/>
      </c>
      <c r="C64" s="29" t="str">
        <f t="shared" si="6"/>
        <v>43</v>
      </c>
      <c r="D64" s="29" t="str">
        <f t="shared" si="7"/>
        <v>        Ostali prihodi za posebne namjene</v>
      </c>
      <c r="E64" s="27" t="s">
        <v>191</v>
      </c>
      <c r="F64" s="27" t="s">
        <v>191</v>
      </c>
      <c r="G64" s="27" t="s">
        <v>191</v>
      </c>
      <c r="H64" s="27" t="s">
        <v>191</v>
      </c>
      <c r="I64" s="27" t="s">
        <v>208</v>
      </c>
      <c r="J64" s="27" t="s">
        <v>237</v>
      </c>
      <c r="K64" s="31">
        <v>465457</v>
      </c>
      <c r="L64" s="31">
        <v>470492</v>
      </c>
      <c r="M64" s="31">
        <v>472007</v>
      </c>
      <c r="N64" s="30"/>
      <c r="O64" s="30"/>
      <c r="P64" s="30"/>
      <c r="Q64" s="30"/>
      <c r="R64" s="30"/>
      <c r="S64" s="30"/>
    </row>
    <row r="65" spans="1:19" ht="12.75">
      <c r="A65" s="28">
        <f t="shared" si="4"/>
      </c>
      <c r="B65" s="29">
        <f t="shared" si="5"/>
      </c>
      <c r="C65" s="29" t="str">
        <f t="shared" si="6"/>
        <v>51</v>
      </c>
      <c r="D65" s="29" t="str">
        <f t="shared" si="7"/>
        <v>        Pomoći EU</v>
      </c>
      <c r="E65" s="27" t="s">
        <v>191</v>
      </c>
      <c r="F65" s="27" t="s">
        <v>191</v>
      </c>
      <c r="G65" s="27" t="s">
        <v>191</v>
      </c>
      <c r="H65" s="27" t="s">
        <v>191</v>
      </c>
      <c r="I65" s="27" t="s">
        <v>209</v>
      </c>
      <c r="J65" s="27" t="s">
        <v>238</v>
      </c>
      <c r="K65" s="31">
        <v>131108</v>
      </c>
      <c r="L65" s="31">
        <v>132548</v>
      </c>
      <c r="M65" s="31">
        <v>55660</v>
      </c>
      <c r="N65" s="30"/>
      <c r="O65" s="30"/>
      <c r="P65" s="30"/>
      <c r="Q65" s="30"/>
      <c r="R65" s="30"/>
      <c r="S65" s="30"/>
    </row>
    <row r="66" spans="1:19" ht="12.75">
      <c r="A66" s="28">
        <f t="shared" si="4"/>
      </c>
      <c r="B66" s="29">
        <f t="shared" si="5"/>
      </c>
      <c r="C66" s="29" t="str">
        <f t="shared" si="6"/>
        <v>52</v>
      </c>
      <c r="D66" s="29" t="str">
        <f t="shared" si="7"/>
        <v>        Ostale pomoći</v>
      </c>
      <c r="E66" s="27" t="s">
        <v>191</v>
      </c>
      <c r="F66" s="27" t="s">
        <v>191</v>
      </c>
      <c r="G66" s="27" t="s">
        <v>191</v>
      </c>
      <c r="H66" s="27" t="s">
        <v>191</v>
      </c>
      <c r="I66" s="27" t="s">
        <v>239</v>
      </c>
      <c r="J66" s="27" t="s">
        <v>240</v>
      </c>
      <c r="K66" s="31">
        <v>7383789</v>
      </c>
      <c r="L66" s="31">
        <v>3552369</v>
      </c>
      <c r="M66" s="31">
        <v>1776841</v>
      </c>
      <c r="N66" s="30"/>
      <c r="O66" s="30"/>
      <c r="P66" s="30"/>
      <c r="Q66" s="30"/>
      <c r="R66" s="30"/>
      <c r="S66" s="30"/>
    </row>
    <row r="67" spans="1:19" ht="12.75">
      <c r="A67" s="28">
        <f t="shared" si="4"/>
      </c>
      <c r="B67" s="29">
        <f t="shared" si="5"/>
      </c>
      <c r="C67" s="29" t="str">
        <f t="shared" si="6"/>
        <v>56</v>
      </c>
      <c r="D67" s="29" t="str">
        <f t="shared" si="7"/>
        <v>        Fondovi EU</v>
      </c>
      <c r="E67" s="27" t="s">
        <v>191</v>
      </c>
      <c r="F67" s="27" t="s">
        <v>191</v>
      </c>
      <c r="G67" s="27" t="s">
        <v>191</v>
      </c>
      <c r="H67" s="27" t="s">
        <v>191</v>
      </c>
      <c r="I67" s="27" t="s">
        <v>242</v>
      </c>
      <c r="J67" s="27" t="s">
        <v>243</v>
      </c>
      <c r="K67" s="31">
        <v>9794579</v>
      </c>
      <c r="L67" s="31">
        <v>12973655</v>
      </c>
      <c r="M67" s="31">
        <v>12973655</v>
      </c>
      <c r="N67" s="30"/>
      <c r="O67" s="30"/>
      <c r="P67" s="30"/>
      <c r="Q67" s="30"/>
      <c r="R67" s="30"/>
      <c r="S67" s="30"/>
    </row>
    <row r="68" spans="1:19" ht="25.5">
      <c r="A68" s="28">
        <f t="shared" si="4"/>
      </c>
      <c r="B68" s="29">
        <f t="shared" si="5"/>
      </c>
      <c r="C68" s="29" t="str">
        <f t="shared" si="6"/>
        <v>58</v>
      </c>
      <c r="D68" s="29" t="str">
        <f t="shared" si="7"/>
        <v>        Instrumenti EU nove generacije</v>
      </c>
      <c r="E68" s="27" t="s">
        <v>191</v>
      </c>
      <c r="F68" s="27" t="s">
        <v>191</v>
      </c>
      <c r="G68" s="27" t="s">
        <v>191</v>
      </c>
      <c r="H68" s="27" t="s">
        <v>191</v>
      </c>
      <c r="I68" s="27" t="s">
        <v>246</v>
      </c>
      <c r="J68" s="27" t="s">
        <v>247</v>
      </c>
      <c r="K68" s="31">
        <v>4025925</v>
      </c>
      <c r="L68" s="31">
        <v>1643805</v>
      </c>
      <c r="M68" s="31"/>
      <c r="N68" s="30"/>
      <c r="O68" s="30"/>
      <c r="P68" s="30"/>
      <c r="Q68" s="30"/>
      <c r="R68" s="30"/>
      <c r="S68" s="30"/>
    </row>
    <row r="69" spans="1:19" ht="12.75">
      <c r="A69" s="28">
        <f t="shared" si="4"/>
      </c>
      <c r="B69" s="29">
        <f t="shared" si="5"/>
      </c>
      <c r="C69" s="29" t="str">
        <f t="shared" si="6"/>
        <v>61</v>
      </c>
      <c r="D69" s="29" t="str">
        <f t="shared" si="7"/>
        <v>        Donacije</v>
      </c>
      <c r="E69" s="27" t="s">
        <v>191</v>
      </c>
      <c r="F69" s="27" t="s">
        <v>191</v>
      </c>
      <c r="G69" s="27" t="s">
        <v>191</v>
      </c>
      <c r="H69" s="27" t="s">
        <v>191</v>
      </c>
      <c r="I69" s="27" t="s">
        <v>254</v>
      </c>
      <c r="J69" s="27" t="s">
        <v>255</v>
      </c>
      <c r="K69" s="31">
        <v>11301</v>
      </c>
      <c r="L69" s="31">
        <v>12562</v>
      </c>
      <c r="M69" s="31">
        <v>12631</v>
      </c>
      <c r="N69" s="30"/>
      <c r="O69" s="30"/>
      <c r="P69" s="30"/>
      <c r="Q69" s="30"/>
      <c r="R69" s="30"/>
      <c r="S69" s="30"/>
    </row>
    <row r="70" spans="1:19" ht="12.75">
      <c r="A70" s="11">
        <f t="shared" si="4"/>
      </c>
      <c r="B70" s="12" t="str">
        <f t="shared" si="5"/>
        <v>38</v>
      </c>
      <c r="C70" s="12">
        <f t="shared" si="6"/>
      </c>
      <c r="D70" s="12" t="str">
        <f t="shared" si="7"/>
        <v>    Ostali rashodi    </v>
      </c>
      <c r="E70" s="13" t="s">
        <v>191</v>
      </c>
      <c r="F70" s="13" t="s">
        <v>191</v>
      </c>
      <c r="G70" s="13" t="s">
        <v>227</v>
      </c>
      <c r="H70" s="13" t="s">
        <v>228</v>
      </c>
      <c r="I70" s="41" t="s">
        <v>212</v>
      </c>
      <c r="J70" s="41" t="s">
        <v>191</v>
      </c>
      <c r="K70" s="42">
        <v>83979088</v>
      </c>
      <c r="L70" s="42">
        <v>84797121</v>
      </c>
      <c r="M70" s="42">
        <v>89991364</v>
      </c>
      <c r="N70" s="43"/>
      <c r="O70" s="43"/>
      <c r="P70" s="43"/>
      <c r="Q70" s="43"/>
      <c r="R70" s="43"/>
      <c r="S70" s="43"/>
    </row>
    <row r="71" spans="1:19" ht="12.75">
      <c r="A71" s="28">
        <f aca="true" t="shared" si="8" ref="A71:A102">IF(ISNUMBER(VALUE(E71)),E71,"")</f>
      </c>
      <c r="B71" s="29">
        <f aca="true" t="shared" si="9" ref="B71:B102">IF(ISNUMBER(VALUE(G71)),G71,"")</f>
      </c>
      <c r="C71" s="29" t="str">
        <f aca="true" t="shared" si="10" ref="C71:C102">IF(ISNUMBER(VALUE(I71)),I71,"")</f>
        <v>11</v>
      </c>
      <c r="D71" s="29" t="str">
        <f aca="true" t="shared" si="11" ref="D71:D102">CONCATENATE(F71,"    ",H71,"    ",J71)</f>
        <v>        Opći prihodi i primici</v>
      </c>
      <c r="E71" s="27" t="s">
        <v>191</v>
      </c>
      <c r="F71" s="27" t="s">
        <v>191</v>
      </c>
      <c r="G71" s="27" t="s">
        <v>191</v>
      </c>
      <c r="H71" s="27" t="s">
        <v>191</v>
      </c>
      <c r="I71" s="27" t="s">
        <v>155</v>
      </c>
      <c r="J71" s="27" t="s">
        <v>234</v>
      </c>
      <c r="K71" s="31">
        <v>49722137</v>
      </c>
      <c r="L71" s="31">
        <v>56551550</v>
      </c>
      <c r="M71" s="31">
        <v>63861252</v>
      </c>
      <c r="N71" s="30"/>
      <c r="O71" s="30"/>
      <c r="P71" s="30"/>
      <c r="Q71" s="30"/>
      <c r="R71" s="30"/>
      <c r="S71" s="30"/>
    </row>
    <row r="72" spans="1:19" ht="12.75">
      <c r="A72" s="28">
        <f t="shared" si="8"/>
      </c>
      <c r="B72" s="29">
        <f t="shared" si="9"/>
      </c>
      <c r="C72" s="29" t="str">
        <f t="shared" si="10"/>
        <v>12</v>
      </c>
      <c r="D72" s="29" t="str">
        <f t="shared" si="11"/>
        <v>        Sredstva učešća za pomoći</v>
      </c>
      <c r="E72" s="27" t="s">
        <v>191</v>
      </c>
      <c r="F72" s="27" t="s">
        <v>191</v>
      </c>
      <c r="G72" s="27" t="s">
        <v>191</v>
      </c>
      <c r="H72" s="27" t="s">
        <v>191</v>
      </c>
      <c r="I72" s="27" t="s">
        <v>151</v>
      </c>
      <c r="J72" s="27" t="s">
        <v>235</v>
      </c>
      <c r="K72" s="31">
        <v>35913</v>
      </c>
      <c r="L72" s="31">
        <v>347611</v>
      </c>
      <c r="M72" s="31">
        <v>238315</v>
      </c>
      <c r="N72" s="30"/>
      <c r="O72" s="30"/>
      <c r="P72" s="30"/>
      <c r="Q72" s="30"/>
      <c r="R72" s="30"/>
      <c r="S72" s="30"/>
    </row>
    <row r="73" spans="1:19" ht="12.75">
      <c r="A73" s="28">
        <f t="shared" si="8"/>
      </c>
      <c r="B73" s="29">
        <f t="shared" si="9"/>
      </c>
      <c r="C73" s="29" t="str">
        <f t="shared" si="10"/>
        <v>31</v>
      </c>
      <c r="D73" s="29" t="str">
        <f t="shared" si="11"/>
        <v>        Vlastiti prihodi</v>
      </c>
      <c r="E73" s="27" t="s">
        <v>191</v>
      </c>
      <c r="F73" s="27" t="s">
        <v>191</v>
      </c>
      <c r="G73" s="27" t="s">
        <v>191</v>
      </c>
      <c r="H73" s="27" t="s">
        <v>191</v>
      </c>
      <c r="I73" s="27" t="s">
        <v>210</v>
      </c>
      <c r="J73" s="27" t="s">
        <v>236</v>
      </c>
      <c r="K73" s="31">
        <v>248967</v>
      </c>
      <c r="L73" s="31">
        <v>256337</v>
      </c>
      <c r="M73" s="31">
        <v>261793</v>
      </c>
      <c r="N73" s="30"/>
      <c r="O73" s="30"/>
      <c r="P73" s="30"/>
      <c r="Q73" s="30"/>
      <c r="R73" s="30"/>
      <c r="S73" s="30"/>
    </row>
    <row r="74" spans="1:19" ht="12.75">
      <c r="A74" s="28">
        <f t="shared" si="8"/>
      </c>
      <c r="B74" s="29">
        <f t="shared" si="9"/>
      </c>
      <c r="C74" s="29" t="str">
        <f t="shared" si="10"/>
        <v>41</v>
      </c>
      <c r="D74" s="29" t="str">
        <f t="shared" si="11"/>
        <v>        Prihodi od igara na sreću</v>
      </c>
      <c r="E74" s="27" t="s">
        <v>191</v>
      </c>
      <c r="F74" s="27" t="s">
        <v>191</v>
      </c>
      <c r="G74" s="27" t="s">
        <v>191</v>
      </c>
      <c r="H74" s="27" t="s">
        <v>191</v>
      </c>
      <c r="I74" s="27" t="s">
        <v>207</v>
      </c>
      <c r="J74" s="27" t="s">
        <v>263</v>
      </c>
      <c r="K74" s="31">
        <v>9423319</v>
      </c>
      <c r="L74" s="31">
        <v>9423319</v>
      </c>
      <c r="M74" s="31">
        <v>9423319</v>
      </c>
      <c r="N74" s="30"/>
      <c r="O74" s="30"/>
      <c r="P74" s="30"/>
      <c r="Q74" s="30"/>
      <c r="R74" s="30"/>
      <c r="S74" s="30"/>
    </row>
    <row r="75" spans="1:19" ht="25.5">
      <c r="A75" s="28">
        <f t="shared" si="8"/>
      </c>
      <c r="B75" s="29">
        <f t="shared" si="9"/>
      </c>
      <c r="C75" s="29" t="str">
        <f t="shared" si="10"/>
        <v>43</v>
      </c>
      <c r="D75" s="29" t="str">
        <f t="shared" si="11"/>
        <v>        Ostali prihodi za posebne namjene</v>
      </c>
      <c r="E75" s="27" t="s">
        <v>191</v>
      </c>
      <c r="F75" s="27" t="s">
        <v>191</v>
      </c>
      <c r="G75" s="27" t="s">
        <v>191</v>
      </c>
      <c r="H75" s="27" t="s">
        <v>191</v>
      </c>
      <c r="I75" s="27" t="s">
        <v>208</v>
      </c>
      <c r="J75" s="27" t="s">
        <v>237</v>
      </c>
      <c r="K75" s="31">
        <v>554898</v>
      </c>
      <c r="L75" s="31">
        <v>526871</v>
      </c>
      <c r="M75" s="31">
        <v>528839</v>
      </c>
      <c r="N75" s="30"/>
      <c r="O75" s="30"/>
      <c r="P75" s="30"/>
      <c r="Q75" s="30"/>
      <c r="R75" s="30"/>
      <c r="S75" s="30"/>
    </row>
    <row r="76" spans="1:19" ht="12.75">
      <c r="A76" s="28">
        <f t="shared" si="8"/>
      </c>
      <c r="B76" s="29">
        <f t="shared" si="9"/>
      </c>
      <c r="C76" s="29" t="str">
        <f t="shared" si="10"/>
        <v>51</v>
      </c>
      <c r="D76" s="29" t="str">
        <f t="shared" si="11"/>
        <v>        Pomoći EU</v>
      </c>
      <c r="E76" s="27" t="s">
        <v>191</v>
      </c>
      <c r="F76" s="27" t="s">
        <v>191</v>
      </c>
      <c r="G76" s="27" t="s">
        <v>191</v>
      </c>
      <c r="H76" s="27" t="s">
        <v>191</v>
      </c>
      <c r="I76" s="27" t="s">
        <v>209</v>
      </c>
      <c r="J76" s="27" t="s">
        <v>238</v>
      </c>
      <c r="K76" s="31">
        <v>8316786</v>
      </c>
      <c r="L76" s="31">
        <v>7874242</v>
      </c>
      <c r="M76" s="31">
        <v>7956872</v>
      </c>
      <c r="N76" s="30"/>
      <c r="O76" s="30"/>
      <c r="P76" s="30"/>
      <c r="Q76" s="30"/>
      <c r="R76" s="30"/>
      <c r="S76" s="30"/>
    </row>
    <row r="77" spans="1:19" ht="12.75">
      <c r="A77" s="28">
        <f t="shared" si="8"/>
      </c>
      <c r="B77" s="29">
        <f t="shared" si="9"/>
      </c>
      <c r="C77" s="29" t="str">
        <f t="shared" si="10"/>
        <v>52</v>
      </c>
      <c r="D77" s="29" t="str">
        <f t="shared" si="11"/>
        <v>        Ostale pomoći</v>
      </c>
      <c r="E77" s="27" t="s">
        <v>191</v>
      </c>
      <c r="F77" s="27" t="s">
        <v>191</v>
      </c>
      <c r="G77" s="27" t="s">
        <v>191</v>
      </c>
      <c r="H77" s="27" t="s">
        <v>191</v>
      </c>
      <c r="I77" s="27" t="s">
        <v>239</v>
      </c>
      <c r="J77" s="27" t="s">
        <v>240</v>
      </c>
      <c r="K77" s="31">
        <v>68806</v>
      </c>
      <c r="L77" s="31">
        <v>4147</v>
      </c>
      <c r="M77" s="31">
        <v>1481</v>
      </c>
      <c r="N77" s="30"/>
      <c r="O77" s="30"/>
      <c r="P77" s="30"/>
      <c r="Q77" s="30"/>
      <c r="R77" s="30"/>
      <c r="S77" s="30"/>
    </row>
    <row r="78" spans="1:19" ht="12.75">
      <c r="A78" s="28">
        <f t="shared" si="8"/>
      </c>
      <c r="B78" s="29">
        <f t="shared" si="9"/>
      </c>
      <c r="C78" s="29" t="str">
        <f t="shared" si="10"/>
        <v>56</v>
      </c>
      <c r="D78" s="29" t="str">
        <f t="shared" si="11"/>
        <v>        Fondovi EU</v>
      </c>
      <c r="E78" s="27" t="s">
        <v>191</v>
      </c>
      <c r="F78" s="27" t="s">
        <v>191</v>
      </c>
      <c r="G78" s="27" t="s">
        <v>191</v>
      </c>
      <c r="H78" s="27" t="s">
        <v>191</v>
      </c>
      <c r="I78" s="27" t="s">
        <v>242</v>
      </c>
      <c r="J78" s="27" t="s">
        <v>243</v>
      </c>
      <c r="K78" s="31">
        <v>292655</v>
      </c>
      <c r="L78" s="31">
        <v>55080</v>
      </c>
      <c r="M78" s="31">
        <v>55080</v>
      </c>
      <c r="N78" s="30"/>
      <c r="O78" s="30"/>
      <c r="P78" s="30"/>
      <c r="Q78" s="30"/>
      <c r="R78" s="30"/>
      <c r="S78" s="30"/>
    </row>
    <row r="79" spans="1:19" ht="12.75">
      <c r="A79" s="28">
        <f t="shared" si="8"/>
      </c>
      <c r="B79" s="29">
        <f t="shared" si="9"/>
      </c>
      <c r="C79" s="29" t="str">
        <f t="shared" si="10"/>
        <v>57</v>
      </c>
      <c r="D79" s="29" t="str">
        <f t="shared" si="11"/>
        <v>        Ostali programi EU</v>
      </c>
      <c r="E79" s="27" t="s">
        <v>191</v>
      </c>
      <c r="F79" s="27" t="s">
        <v>191</v>
      </c>
      <c r="G79" s="27" t="s">
        <v>191</v>
      </c>
      <c r="H79" s="27" t="s">
        <v>191</v>
      </c>
      <c r="I79" s="27" t="s">
        <v>244</v>
      </c>
      <c r="J79" s="27" t="s">
        <v>245</v>
      </c>
      <c r="K79" s="31">
        <v>1446969</v>
      </c>
      <c r="L79" s="31"/>
      <c r="M79" s="31"/>
      <c r="N79" s="30"/>
      <c r="O79" s="30"/>
      <c r="P79" s="30"/>
      <c r="Q79" s="30"/>
      <c r="R79" s="30"/>
      <c r="S79" s="30"/>
    </row>
    <row r="80" spans="1:19" ht="25.5">
      <c r="A80" s="28">
        <f t="shared" si="8"/>
      </c>
      <c r="B80" s="29">
        <f t="shared" si="9"/>
      </c>
      <c r="C80" s="29" t="str">
        <f t="shared" si="10"/>
        <v>58</v>
      </c>
      <c r="D80" s="29" t="str">
        <f t="shared" si="11"/>
        <v>        Instrumenti EU nove generacije</v>
      </c>
      <c r="E80" s="27" t="s">
        <v>191</v>
      </c>
      <c r="F80" s="27" t="s">
        <v>191</v>
      </c>
      <c r="G80" s="27" t="s">
        <v>191</v>
      </c>
      <c r="H80" s="27" t="s">
        <v>191</v>
      </c>
      <c r="I80" s="27" t="s">
        <v>246</v>
      </c>
      <c r="J80" s="27" t="s">
        <v>247</v>
      </c>
      <c r="K80" s="31">
        <v>13851384</v>
      </c>
      <c r="L80" s="31">
        <v>9753982</v>
      </c>
      <c r="M80" s="31">
        <v>7660431</v>
      </c>
      <c r="N80" s="30"/>
      <c r="O80" s="30"/>
      <c r="P80" s="30"/>
      <c r="Q80" s="30"/>
      <c r="R80" s="30"/>
      <c r="S80" s="30"/>
    </row>
    <row r="81" spans="1:19" ht="12.75">
      <c r="A81" s="28">
        <f t="shared" si="8"/>
      </c>
      <c r="B81" s="29">
        <f t="shared" si="9"/>
      </c>
      <c r="C81" s="29" t="str">
        <f t="shared" si="10"/>
        <v>61</v>
      </c>
      <c r="D81" s="29" t="str">
        <f t="shared" si="11"/>
        <v>        Donacije</v>
      </c>
      <c r="E81" s="27" t="s">
        <v>191</v>
      </c>
      <c r="F81" s="27" t="s">
        <v>191</v>
      </c>
      <c r="G81" s="27" t="s">
        <v>191</v>
      </c>
      <c r="H81" s="27" t="s">
        <v>191</v>
      </c>
      <c r="I81" s="27" t="s">
        <v>254</v>
      </c>
      <c r="J81" s="27" t="s">
        <v>255</v>
      </c>
      <c r="K81" s="31">
        <v>3982</v>
      </c>
      <c r="L81" s="31">
        <v>3982</v>
      </c>
      <c r="M81" s="31">
        <v>3982</v>
      </c>
      <c r="N81" s="30"/>
      <c r="O81" s="30"/>
      <c r="P81" s="30"/>
      <c r="Q81" s="30"/>
      <c r="R81" s="30"/>
      <c r="S81" s="30"/>
    </row>
    <row r="82" spans="1:19" ht="25.5">
      <c r="A82" s="28">
        <f t="shared" si="8"/>
      </c>
      <c r="B82" s="29">
        <f t="shared" si="9"/>
      </c>
      <c r="C82" s="29" t="str">
        <f t="shared" si="10"/>
        <v>81</v>
      </c>
      <c r="D82" s="29" t="str">
        <f t="shared" si="11"/>
        <v>        Namjenski primici od zaduživanja</v>
      </c>
      <c r="E82" s="27" t="s">
        <v>191</v>
      </c>
      <c r="F82" s="27" t="s">
        <v>191</v>
      </c>
      <c r="G82" s="27" t="s">
        <v>191</v>
      </c>
      <c r="H82" s="27" t="s">
        <v>191</v>
      </c>
      <c r="I82" s="27" t="s">
        <v>248</v>
      </c>
      <c r="J82" s="27" t="s">
        <v>249</v>
      </c>
      <c r="K82" s="31">
        <v>13272</v>
      </c>
      <c r="L82" s="31"/>
      <c r="M82" s="31"/>
      <c r="N82" s="30"/>
      <c r="O82" s="30"/>
      <c r="P82" s="30"/>
      <c r="Q82" s="30"/>
      <c r="R82" s="30"/>
      <c r="S82" s="30"/>
    </row>
    <row r="83" spans="1:19" ht="25.5">
      <c r="A83" s="11" t="str">
        <f t="shared" si="8"/>
        <v>4</v>
      </c>
      <c r="B83" s="12">
        <f t="shared" si="9"/>
      </c>
      <c r="C83" s="12">
        <f t="shared" si="10"/>
      </c>
      <c r="D83" s="12" t="str">
        <f t="shared" si="11"/>
        <v>Rashodi za nabavu nefinancijske imovine        </v>
      </c>
      <c r="E83" s="13" t="s">
        <v>72</v>
      </c>
      <c r="F83" s="13" t="s">
        <v>229</v>
      </c>
      <c r="G83" s="41" t="s">
        <v>212</v>
      </c>
      <c r="H83" s="41" t="s">
        <v>191</v>
      </c>
      <c r="I83" s="41" t="s">
        <v>191</v>
      </c>
      <c r="J83" s="41" t="s">
        <v>191</v>
      </c>
      <c r="K83" s="42">
        <v>311343905</v>
      </c>
      <c r="L83" s="42">
        <v>182614018</v>
      </c>
      <c r="M83" s="42">
        <v>158890778</v>
      </c>
      <c r="N83" s="43"/>
      <c r="O83" s="43"/>
      <c r="P83" s="43"/>
      <c r="Q83" s="43"/>
      <c r="R83" s="43"/>
      <c r="S83" s="43"/>
    </row>
    <row r="84" spans="1:19" ht="38.25">
      <c r="A84" s="11">
        <f t="shared" si="8"/>
      </c>
      <c r="B84" s="12" t="str">
        <f t="shared" si="9"/>
        <v>41</v>
      </c>
      <c r="C84" s="12">
        <f t="shared" si="10"/>
      </c>
      <c r="D84" s="12" t="str">
        <f t="shared" si="11"/>
        <v>    Rashodi za nabavu neproizvedene dugotrajne imovine    </v>
      </c>
      <c r="E84" s="13" t="s">
        <v>191</v>
      </c>
      <c r="F84" s="13" t="s">
        <v>191</v>
      </c>
      <c r="G84" s="13" t="s">
        <v>207</v>
      </c>
      <c r="H84" s="13" t="s">
        <v>230</v>
      </c>
      <c r="I84" s="41" t="s">
        <v>212</v>
      </c>
      <c r="J84" s="41" t="s">
        <v>191</v>
      </c>
      <c r="K84" s="42">
        <v>17895970</v>
      </c>
      <c r="L84" s="42">
        <v>7937757</v>
      </c>
      <c r="M84" s="42">
        <v>6539984</v>
      </c>
      <c r="N84" s="43"/>
      <c r="O84" s="43"/>
      <c r="P84" s="43"/>
      <c r="Q84" s="43"/>
      <c r="R84" s="43"/>
      <c r="S84" s="43"/>
    </row>
    <row r="85" spans="1:19" ht="12.75">
      <c r="A85" s="28">
        <f t="shared" si="8"/>
      </c>
      <c r="B85" s="29">
        <f t="shared" si="9"/>
      </c>
      <c r="C85" s="29" t="str">
        <f t="shared" si="10"/>
        <v>11</v>
      </c>
      <c r="D85" s="29" t="str">
        <f t="shared" si="11"/>
        <v>        Opći prihodi i primici</v>
      </c>
      <c r="E85" s="27" t="s">
        <v>191</v>
      </c>
      <c r="F85" s="27" t="s">
        <v>191</v>
      </c>
      <c r="G85" s="27" t="s">
        <v>191</v>
      </c>
      <c r="H85" s="27" t="s">
        <v>191</v>
      </c>
      <c r="I85" s="27" t="s">
        <v>155</v>
      </c>
      <c r="J85" s="27" t="s">
        <v>234</v>
      </c>
      <c r="K85" s="31">
        <v>2320778</v>
      </c>
      <c r="L85" s="31">
        <v>2320778</v>
      </c>
      <c r="M85" s="31">
        <v>2320778</v>
      </c>
      <c r="N85" s="30"/>
      <c r="O85" s="30"/>
      <c r="P85" s="30"/>
      <c r="Q85" s="30"/>
      <c r="R85" s="30"/>
      <c r="S85" s="30"/>
    </row>
    <row r="86" spans="1:19" ht="12.75">
      <c r="A86" s="28">
        <f t="shared" si="8"/>
      </c>
      <c r="B86" s="29">
        <f t="shared" si="9"/>
      </c>
      <c r="C86" s="29" t="str">
        <f t="shared" si="10"/>
        <v>12</v>
      </c>
      <c r="D86" s="29" t="str">
        <f t="shared" si="11"/>
        <v>        Sredstva učešća za pomoći</v>
      </c>
      <c r="E86" s="27" t="s">
        <v>191</v>
      </c>
      <c r="F86" s="27" t="s">
        <v>191</v>
      </c>
      <c r="G86" s="27" t="s">
        <v>191</v>
      </c>
      <c r="H86" s="27" t="s">
        <v>191</v>
      </c>
      <c r="I86" s="27" t="s">
        <v>151</v>
      </c>
      <c r="J86" s="27" t="s">
        <v>235</v>
      </c>
      <c r="K86" s="31">
        <v>2676731</v>
      </c>
      <c r="L86" s="31">
        <v>5833</v>
      </c>
      <c r="M86" s="31">
        <v>5833</v>
      </c>
      <c r="N86" s="30"/>
      <c r="O86" s="30"/>
      <c r="P86" s="30"/>
      <c r="Q86" s="30"/>
      <c r="R86" s="30"/>
      <c r="S86" s="30"/>
    </row>
    <row r="87" spans="1:19" ht="12.75">
      <c r="A87" s="28">
        <f t="shared" si="8"/>
      </c>
      <c r="B87" s="29">
        <f t="shared" si="9"/>
      </c>
      <c r="C87" s="29" t="str">
        <f t="shared" si="10"/>
        <v>31</v>
      </c>
      <c r="D87" s="29" t="str">
        <f t="shared" si="11"/>
        <v>        Vlastiti prihodi</v>
      </c>
      <c r="E87" s="27" t="s">
        <v>191</v>
      </c>
      <c r="F87" s="27" t="s">
        <v>191</v>
      </c>
      <c r="G87" s="27" t="s">
        <v>191</v>
      </c>
      <c r="H87" s="27" t="s">
        <v>191</v>
      </c>
      <c r="I87" s="27" t="s">
        <v>210</v>
      </c>
      <c r="J87" s="27" t="s">
        <v>236</v>
      </c>
      <c r="K87" s="31">
        <v>647405</v>
      </c>
      <c r="L87" s="31">
        <v>172402</v>
      </c>
      <c r="M87" s="31">
        <v>173007</v>
      </c>
      <c r="N87" s="30"/>
      <c r="O87" s="30"/>
      <c r="P87" s="30"/>
      <c r="Q87" s="30"/>
      <c r="R87" s="30"/>
      <c r="S87" s="30"/>
    </row>
    <row r="88" spans="1:19" ht="25.5">
      <c r="A88" s="28">
        <f t="shared" si="8"/>
      </c>
      <c r="B88" s="29">
        <f t="shared" si="9"/>
      </c>
      <c r="C88" s="29" t="str">
        <f t="shared" si="10"/>
        <v>43</v>
      </c>
      <c r="D88" s="29" t="str">
        <f t="shared" si="11"/>
        <v>        Ostali prihodi za posebne namjene</v>
      </c>
      <c r="E88" s="27" t="s">
        <v>191</v>
      </c>
      <c r="F88" s="27" t="s">
        <v>191</v>
      </c>
      <c r="G88" s="27" t="s">
        <v>191</v>
      </c>
      <c r="H88" s="27" t="s">
        <v>191</v>
      </c>
      <c r="I88" s="27" t="s">
        <v>208</v>
      </c>
      <c r="J88" s="27" t="s">
        <v>237</v>
      </c>
      <c r="K88" s="31">
        <v>2568756</v>
      </c>
      <c r="L88" s="31">
        <v>505928</v>
      </c>
      <c r="M88" s="31">
        <v>440500</v>
      </c>
      <c r="N88" s="30"/>
      <c r="O88" s="30"/>
      <c r="P88" s="30"/>
      <c r="Q88" s="30"/>
      <c r="R88" s="30"/>
      <c r="S88" s="30"/>
    </row>
    <row r="89" spans="1:19" ht="12.75">
      <c r="A89" s="28">
        <f t="shared" si="8"/>
      </c>
      <c r="B89" s="29">
        <f t="shared" si="9"/>
      </c>
      <c r="C89" s="29" t="str">
        <f t="shared" si="10"/>
        <v>51</v>
      </c>
      <c r="D89" s="29" t="str">
        <f t="shared" si="11"/>
        <v>        Pomoći EU</v>
      </c>
      <c r="E89" s="27" t="s">
        <v>191</v>
      </c>
      <c r="F89" s="27" t="s">
        <v>191</v>
      </c>
      <c r="G89" s="27" t="s">
        <v>191</v>
      </c>
      <c r="H89" s="27" t="s">
        <v>191</v>
      </c>
      <c r="I89" s="27" t="s">
        <v>209</v>
      </c>
      <c r="J89" s="27" t="s">
        <v>238</v>
      </c>
      <c r="K89" s="31">
        <v>106391</v>
      </c>
      <c r="L89" s="31">
        <v>86400</v>
      </c>
      <c r="M89" s="31">
        <v>70115</v>
      </c>
      <c r="N89" s="30"/>
      <c r="O89" s="30"/>
      <c r="P89" s="30"/>
      <c r="Q89" s="30"/>
      <c r="R89" s="30"/>
      <c r="S89" s="30"/>
    </row>
    <row r="90" spans="1:19" ht="12.75">
      <c r="A90" s="28">
        <f t="shared" si="8"/>
      </c>
      <c r="B90" s="29">
        <f t="shared" si="9"/>
      </c>
      <c r="C90" s="29" t="str">
        <f t="shared" si="10"/>
        <v>52</v>
      </c>
      <c r="D90" s="29" t="str">
        <f t="shared" si="11"/>
        <v>        Ostale pomoći</v>
      </c>
      <c r="E90" s="27" t="s">
        <v>191</v>
      </c>
      <c r="F90" s="27" t="s">
        <v>191</v>
      </c>
      <c r="G90" s="27" t="s">
        <v>191</v>
      </c>
      <c r="H90" s="27" t="s">
        <v>191</v>
      </c>
      <c r="I90" s="27" t="s">
        <v>239</v>
      </c>
      <c r="J90" s="27" t="s">
        <v>240</v>
      </c>
      <c r="K90" s="31">
        <v>3146326</v>
      </c>
      <c r="L90" s="31">
        <v>4404574</v>
      </c>
      <c r="M90" s="31">
        <v>3069249</v>
      </c>
      <c r="N90" s="30"/>
      <c r="O90" s="30"/>
      <c r="P90" s="30"/>
      <c r="Q90" s="30"/>
      <c r="R90" s="30"/>
      <c r="S90" s="30"/>
    </row>
    <row r="91" spans="1:19" ht="12.75">
      <c r="A91" s="28">
        <f t="shared" si="8"/>
      </c>
      <c r="B91" s="29">
        <f t="shared" si="9"/>
      </c>
      <c r="C91" s="29" t="str">
        <f t="shared" si="10"/>
        <v>56</v>
      </c>
      <c r="D91" s="29" t="str">
        <f t="shared" si="11"/>
        <v>        Fondovi EU</v>
      </c>
      <c r="E91" s="27" t="s">
        <v>191</v>
      </c>
      <c r="F91" s="27" t="s">
        <v>191</v>
      </c>
      <c r="G91" s="27" t="s">
        <v>191</v>
      </c>
      <c r="H91" s="27" t="s">
        <v>191</v>
      </c>
      <c r="I91" s="27" t="s">
        <v>242</v>
      </c>
      <c r="J91" s="27" t="s">
        <v>243</v>
      </c>
      <c r="K91" s="31">
        <v>6253558</v>
      </c>
      <c r="L91" s="31">
        <v>33055</v>
      </c>
      <c r="M91" s="31">
        <v>33055</v>
      </c>
      <c r="N91" s="30"/>
      <c r="O91" s="30"/>
      <c r="P91" s="30"/>
      <c r="Q91" s="30"/>
      <c r="R91" s="30"/>
      <c r="S91" s="30"/>
    </row>
    <row r="92" spans="1:19" ht="25.5">
      <c r="A92" s="28">
        <f t="shared" si="8"/>
      </c>
      <c r="B92" s="29">
        <f t="shared" si="9"/>
      </c>
      <c r="C92" s="29" t="str">
        <f t="shared" si="10"/>
        <v>58</v>
      </c>
      <c r="D92" s="29" t="str">
        <f t="shared" si="11"/>
        <v>        Instrumenti EU nove generacije</v>
      </c>
      <c r="E92" s="27" t="s">
        <v>191</v>
      </c>
      <c r="F92" s="27" t="s">
        <v>191</v>
      </c>
      <c r="G92" s="27" t="s">
        <v>191</v>
      </c>
      <c r="H92" s="27" t="s">
        <v>191</v>
      </c>
      <c r="I92" s="27" t="s">
        <v>246</v>
      </c>
      <c r="J92" s="27" t="s">
        <v>247</v>
      </c>
      <c r="K92" s="31">
        <v>122803</v>
      </c>
      <c r="L92" s="31">
        <v>349805</v>
      </c>
      <c r="M92" s="31">
        <v>371624</v>
      </c>
      <c r="N92" s="30"/>
      <c r="O92" s="30"/>
      <c r="P92" s="30"/>
      <c r="Q92" s="30"/>
      <c r="R92" s="30"/>
      <c r="S92" s="30"/>
    </row>
    <row r="93" spans="1:19" ht="12.75">
      <c r="A93" s="28">
        <f t="shared" si="8"/>
      </c>
      <c r="B93" s="29">
        <f t="shared" si="9"/>
      </c>
      <c r="C93" s="29" t="str">
        <f t="shared" si="10"/>
        <v>61</v>
      </c>
      <c r="D93" s="29" t="str">
        <f t="shared" si="11"/>
        <v>        Donacije</v>
      </c>
      <c r="E93" s="27" t="s">
        <v>191</v>
      </c>
      <c r="F93" s="27" t="s">
        <v>191</v>
      </c>
      <c r="G93" s="27" t="s">
        <v>191</v>
      </c>
      <c r="H93" s="27" t="s">
        <v>191</v>
      </c>
      <c r="I93" s="27" t="s">
        <v>254</v>
      </c>
      <c r="J93" s="27" t="s">
        <v>255</v>
      </c>
      <c r="K93" s="31">
        <v>53222</v>
      </c>
      <c r="L93" s="31">
        <v>58982</v>
      </c>
      <c r="M93" s="31">
        <v>55823</v>
      </c>
      <c r="N93" s="30"/>
      <c r="O93" s="30"/>
      <c r="P93" s="30"/>
      <c r="Q93" s="30"/>
      <c r="R93" s="30"/>
      <c r="S93" s="30"/>
    </row>
    <row r="94" spans="1:19" ht="38.25">
      <c r="A94" s="11">
        <f t="shared" si="8"/>
      </c>
      <c r="B94" s="12" t="str">
        <f t="shared" si="9"/>
        <v>42</v>
      </c>
      <c r="C94" s="12">
        <f t="shared" si="10"/>
      </c>
      <c r="D94" s="12" t="str">
        <f t="shared" si="11"/>
        <v>    Rashodi za nabavu proizvedene dugotrajne imovine    </v>
      </c>
      <c r="E94" s="13" t="s">
        <v>191</v>
      </c>
      <c r="F94" s="13" t="s">
        <v>191</v>
      </c>
      <c r="G94" s="13" t="s">
        <v>211</v>
      </c>
      <c r="H94" s="13" t="s">
        <v>231</v>
      </c>
      <c r="I94" s="41" t="s">
        <v>212</v>
      </c>
      <c r="J94" s="41" t="s">
        <v>191</v>
      </c>
      <c r="K94" s="42">
        <v>276389519</v>
      </c>
      <c r="L94" s="42">
        <v>162885915</v>
      </c>
      <c r="M94" s="42">
        <v>140687749</v>
      </c>
      <c r="N94" s="43"/>
      <c r="O94" s="43"/>
      <c r="P94" s="43"/>
      <c r="Q94" s="43"/>
      <c r="R94" s="43"/>
      <c r="S94" s="43"/>
    </row>
    <row r="95" spans="1:19" ht="12.75">
      <c r="A95" s="28">
        <f t="shared" si="8"/>
      </c>
      <c r="B95" s="29">
        <f t="shared" si="9"/>
      </c>
      <c r="C95" s="29" t="str">
        <f t="shared" si="10"/>
        <v>11</v>
      </c>
      <c r="D95" s="29" t="str">
        <f t="shared" si="11"/>
        <v>        Opći prihodi i primici</v>
      </c>
      <c r="E95" s="27" t="s">
        <v>191</v>
      </c>
      <c r="F95" s="27" t="s">
        <v>191</v>
      </c>
      <c r="G95" s="27" t="s">
        <v>191</v>
      </c>
      <c r="H95" s="27" t="s">
        <v>191</v>
      </c>
      <c r="I95" s="27" t="s">
        <v>155</v>
      </c>
      <c r="J95" s="27" t="s">
        <v>234</v>
      </c>
      <c r="K95" s="31">
        <v>19383047</v>
      </c>
      <c r="L95" s="31">
        <v>20823133</v>
      </c>
      <c r="M95" s="31">
        <v>16173012</v>
      </c>
      <c r="N95" s="30"/>
      <c r="O95" s="30"/>
      <c r="P95" s="30"/>
      <c r="Q95" s="30"/>
      <c r="R95" s="30"/>
      <c r="S95" s="30"/>
    </row>
    <row r="96" spans="1:19" ht="12.75">
      <c r="A96" s="28">
        <f t="shared" si="8"/>
      </c>
      <c r="B96" s="29">
        <f t="shared" si="9"/>
      </c>
      <c r="C96" s="29" t="str">
        <f t="shared" si="10"/>
        <v>12</v>
      </c>
      <c r="D96" s="29" t="str">
        <f t="shared" si="11"/>
        <v>        Sredstva učešća za pomoći</v>
      </c>
      <c r="E96" s="27" t="s">
        <v>191</v>
      </c>
      <c r="F96" s="27" t="s">
        <v>191</v>
      </c>
      <c r="G96" s="27" t="s">
        <v>191</v>
      </c>
      <c r="H96" s="27" t="s">
        <v>191</v>
      </c>
      <c r="I96" s="27" t="s">
        <v>151</v>
      </c>
      <c r="J96" s="27" t="s">
        <v>235</v>
      </c>
      <c r="K96" s="31">
        <v>13102016</v>
      </c>
      <c r="L96" s="31">
        <v>4570205</v>
      </c>
      <c r="M96" s="31">
        <v>4055757</v>
      </c>
      <c r="N96" s="30"/>
      <c r="O96" s="30"/>
      <c r="P96" s="30"/>
      <c r="Q96" s="30"/>
      <c r="R96" s="30"/>
      <c r="S96" s="30"/>
    </row>
    <row r="97" spans="1:19" ht="12.75">
      <c r="A97" s="28">
        <f t="shared" si="8"/>
      </c>
      <c r="B97" s="29">
        <f t="shared" si="9"/>
      </c>
      <c r="C97" s="29" t="str">
        <f t="shared" si="10"/>
        <v>31</v>
      </c>
      <c r="D97" s="29" t="str">
        <f t="shared" si="11"/>
        <v>        Vlastiti prihodi</v>
      </c>
      <c r="E97" s="27" t="s">
        <v>191</v>
      </c>
      <c r="F97" s="27" t="s">
        <v>191</v>
      </c>
      <c r="G97" s="27" t="s">
        <v>191</v>
      </c>
      <c r="H97" s="27" t="s">
        <v>191</v>
      </c>
      <c r="I97" s="27" t="s">
        <v>210</v>
      </c>
      <c r="J97" s="27" t="s">
        <v>236</v>
      </c>
      <c r="K97" s="31">
        <v>6572431</v>
      </c>
      <c r="L97" s="31">
        <v>5990974</v>
      </c>
      <c r="M97" s="31">
        <v>5962089</v>
      </c>
      <c r="N97" s="30"/>
      <c r="O97" s="30"/>
      <c r="P97" s="30"/>
      <c r="Q97" s="30"/>
      <c r="R97" s="30"/>
      <c r="S97" s="30"/>
    </row>
    <row r="98" spans="1:19" ht="25.5">
      <c r="A98" s="28">
        <f t="shared" si="8"/>
      </c>
      <c r="B98" s="29">
        <f t="shared" si="9"/>
      </c>
      <c r="C98" s="29" t="str">
        <f t="shared" si="10"/>
        <v>43</v>
      </c>
      <c r="D98" s="29" t="str">
        <f t="shared" si="11"/>
        <v>        Ostali prihodi za posebne namjene</v>
      </c>
      <c r="E98" s="27" t="s">
        <v>191</v>
      </c>
      <c r="F98" s="27" t="s">
        <v>191</v>
      </c>
      <c r="G98" s="27" t="s">
        <v>191</v>
      </c>
      <c r="H98" s="27" t="s">
        <v>191</v>
      </c>
      <c r="I98" s="27" t="s">
        <v>208</v>
      </c>
      <c r="J98" s="27" t="s">
        <v>237</v>
      </c>
      <c r="K98" s="31">
        <v>11322516</v>
      </c>
      <c r="L98" s="31">
        <v>6350129</v>
      </c>
      <c r="M98" s="31">
        <v>6044522</v>
      </c>
      <c r="N98" s="30"/>
      <c r="O98" s="30"/>
      <c r="P98" s="30"/>
      <c r="Q98" s="30"/>
      <c r="R98" s="30"/>
      <c r="S98" s="30"/>
    </row>
    <row r="99" spans="1:19" ht="12.75">
      <c r="A99" s="28">
        <f t="shared" si="8"/>
      </c>
      <c r="B99" s="29">
        <f t="shared" si="9"/>
      </c>
      <c r="C99" s="29" t="str">
        <f t="shared" si="10"/>
        <v>51</v>
      </c>
      <c r="D99" s="29" t="str">
        <f t="shared" si="11"/>
        <v>        Pomoći EU</v>
      </c>
      <c r="E99" s="27" t="s">
        <v>191</v>
      </c>
      <c r="F99" s="27" t="s">
        <v>191</v>
      </c>
      <c r="G99" s="27" t="s">
        <v>191</v>
      </c>
      <c r="H99" s="27" t="s">
        <v>191</v>
      </c>
      <c r="I99" s="27" t="s">
        <v>209</v>
      </c>
      <c r="J99" s="27" t="s">
        <v>238</v>
      </c>
      <c r="K99" s="31">
        <v>1526505</v>
      </c>
      <c r="L99" s="31">
        <v>655790</v>
      </c>
      <c r="M99" s="31">
        <v>414556</v>
      </c>
      <c r="N99" s="30"/>
      <c r="O99" s="30"/>
      <c r="P99" s="30"/>
      <c r="Q99" s="30"/>
      <c r="R99" s="30"/>
      <c r="S99" s="30"/>
    </row>
    <row r="100" spans="1:19" ht="12.75">
      <c r="A100" s="28">
        <f t="shared" si="8"/>
      </c>
      <c r="B100" s="29">
        <f t="shared" si="9"/>
      </c>
      <c r="C100" s="29" t="str">
        <f t="shared" si="10"/>
        <v>52</v>
      </c>
      <c r="D100" s="29" t="str">
        <f t="shared" si="11"/>
        <v>        Ostale pomoći</v>
      </c>
      <c r="E100" s="27" t="s">
        <v>191</v>
      </c>
      <c r="F100" s="27" t="s">
        <v>191</v>
      </c>
      <c r="G100" s="27" t="s">
        <v>191</v>
      </c>
      <c r="H100" s="27" t="s">
        <v>191</v>
      </c>
      <c r="I100" s="27" t="s">
        <v>239</v>
      </c>
      <c r="J100" s="27" t="s">
        <v>240</v>
      </c>
      <c r="K100" s="31">
        <v>6743749</v>
      </c>
      <c r="L100" s="31">
        <v>2795328</v>
      </c>
      <c r="M100" s="31">
        <v>849946</v>
      </c>
      <c r="N100" s="30"/>
      <c r="O100" s="30"/>
      <c r="P100" s="30"/>
      <c r="Q100" s="30"/>
      <c r="R100" s="30"/>
      <c r="S100" s="30"/>
    </row>
    <row r="101" spans="1:19" ht="12.75">
      <c r="A101" s="28">
        <f t="shared" si="8"/>
      </c>
      <c r="B101" s="29">
        <f t="shared" si="9"/>
      </c>
      <c r="C101" s="29" t="str">
        <f t="shared" si="10"/>
        <v>56</v>
      </c>
      <c r="D101" s="29" t="str">
        <f t="shared" si="11"/>
        <v>        Fondovi EU</v>
      </c>
      <c r="E101" s="27" t="s">
        <v>191</v>
      </c>
      <c r="F101" s="27" t="s">
        <v>191</v>
      </c>
      <c r="G101" s="27" t="s">
        <v>191</v>
      </c>
      <c r="H101" s="27" t="s">
        <v>191</v>
      </c>
      <c r="I101" s="27" t="s">
        <v>242</v>
      </c>
      <c r="J101" s="27" t="s">
        <v>243</v>
      </c>
      <c r="K101" s="31">
        <v>85127158</v>
      </c>
      <c r="L101" s="31">
        <v>27457188</v>
      </c>
      <c r="M101" s="31">
        <v>22956654</v>
      </c>
      <c r="N101" s="30"/>
      <c r="O101" s="30"/>
      <c r="P101" s="30"/>
      <c r="Q101" s="30"/>
      <c r="R101" s="30"/>
      <c r="S101" s="30"/>
    </row>
    <row r="102" spans="1:19" ht="12.75">
      <c r="A102" s="28">
        <f t="shared" si="8"/>
      </c>
      <c r="B102" s="29">
        <f t="shared" si="9"/>
      </c>
      <c r="C102" s="29" t="str">
        <f t="shared" si="10"/>
        <v>57</v>
      </c>
      <c r="D102" s="29" t="str">
        <f t="shared" si="11"/>
        <v>        Ostali programi EU</v>
      </c>
      <c r="E102" s="27" t="s">
        <v>191</v>
      </c>
      <c r="F102" s="27" t="s">
        <v>191</v>
      </c>
      <c r="G102" s="27" t="s">
        <v>191</v>
      </c>
      <c r="H102" s="27" t="s">
        <v>191</v>
      </c>
      <c r="I102" s="27" t="s">
        <v>244</v>
      </c>
      <c r="J102" s="27" t="s">
        <v>245</v>
      </c>
      <c r="K102" s="31">
        <v>52586140</v>
      </c>
      <c r="L102" s="31"/>
      <c r="M102" s="31"/>
      <c r="N102" s="30"/>
      <c r="O102" s="30"/>
      <c r="P102" s="30"/>
      <c r="Q102" s="30"/>
      <c r="R102" s="30"/>
      <c r="S102" s="30"/>
    </row>
    <row r="103" spans="1:19" ht="25.5">
      <c r="A103" s="28">
        <f aca="true" t="shared" si="12" ref="A103:A117">IF(ISNUMBER(VALUE(E103)),E103,"")</f>
      </c>
      <c r="B103" s="29">
        <f aca="true" t="shared" si="13" ref="B103:B117">IF(ISNUMBER(VALUE(G103)),G103,"")</f>
      </c>
      <c r="C103" s="29" t="str">
        <f aca="true" t="shared" si="14" ref="C103:C117">IF(ISNUMBER(VALUE(I103)),I103,"")</f>
        <v>58</v>
      </c>
      <c r="D103" s="29" t="str">
        <f aca="true" t="shared" si="15" ref="D103:D117">CONCATENATE(F103,"    ",H103,"    ",J103)</f>
        <v>        Instrumenti EU nove generacije</v>
      </c>
      <c r="E103" s="27" t="s">
        <v>191</v>
      </c>
      <c r="F103" s="27" t="s">
        <v>191</v>
      </c>
      <c r="G103" s="27" t="s">
        <v>191</v>
      </c>
      <c r="H103" s="27" t="s">
        <v>191</v>
      </c>
      <c r="I103" s="27" t="s">
        <v>246</v>
      </c>
      <c r="J103" s="27" t="s">
        <v>247</v>
      </c>
      <c r="K103" s="31">
        <v>72617016</v>
      </c>
      <c r="L103" s="31">
        <v>90211955</v>
      </c>
      <c r="M103" s="31">
        <v>83514845</v>
      </c>
      <c r="N103" s="30"/>
      <c r="O103" s="30"/>
      <c r="P103" s="30"/>
      <c r="Q103" s="30"/>
      <c r="R103" s="30"/>
      <c r="S103" s="30"/>
    </row>
    <row r="104" spans="1:19" ht="12.75">
      <c r="A104" s="28">
        <f t="shared" si="12"/>
      </c>
      <c r="B104" s="29">
        <f t="shared" si="13"/>
      </c>
      <c r="C104" s="29" t="str">
        <f t="shared" si="14"/>
        <v>61</v>
      </c>
      <c r="D104" s="29" t="str">
        <f t="shared" si="15"/>
        <v>        Donacije</v>
      </c>
      <c r="E104" s="27" t="s">
        <v>191</v>
      </c>
      <c r="F104" s="27" t="s">
        <v>191</v>
      </c>
      <c r="G104" s="27" t="s">
        <v>191</v>
      </c>
      <c r="H104" s="27" t="s">
        <v>191</v>
      </c>
      <c r="I104" s="27" t="s">
        <v>254</v>
      </c>
      <c r="J104" s="27" t="s">
        <v>255</v>
      </c>
      <c r="K104" s="31">
        <v>1720286</v>
      </c>
      <c r="L104" s="31">
        <v>683134</v>
      </c>
      <c r="M104" s="31">
        <v>656324</v>
      </c>
      <c r="N104" s="30"/>
      <c r="O104" s="30"/>
      <c r="P104" s="30"/>
      <c r="Q104" s="30"/>
      <c r="R104" s="30"/>
      <c r="S104" s="30"/>
    </row>
    <row r="105" spans="1:19" ht="25.5">
      <c r="A105" s="28">
        <f t="shared" si="12"/>
      </c>
      <c r="B105" s="29">
        <f t="shared" si="13"/>
      </c>
      <c r="C105" s="29" t="str">
        <f t="shared" si="14"/>
        <v>71</v>
      </c>
      <c r="D105" s="29" t="str">
        <f t="shared" si="15"/>
        <v>        Prihodi od nefin. imovine i nadoknade štete s osnova osig.</v>
      </c>
      <c r="E105" s="27" t="s">
        <v>191</v>
      </c>
      <c r="F105" s="27" t="s">
        <v>191</v>
      </c>
      <c r="G105" s="27" t="s">
        <v>191</v>
      </c>
      <c r="H105" s="27" t="s">
        <v>191</v>
      </c>
      <c r="I105" s="27" t="s">
        <v>256</v>
      </c>
      <c r="J105" s="27" t="s">
        <v>257</v>
      </c>
      <c r="K105" s="31">
        <v>50538</v>
      </c>
      <c r="L105" s="31">
        <v>30009</v>
      </c>
      <c r="M105" s="31">
        <v>60044</v>
      </c>
      <c r="N105" s="30"/>
      <c r="O105" s="30"/>
      <c r="P105" s="30"/>
      <c r="Q105" s="30"/>
      <c r="R105" s="30"/>
      <c r="S105" s="30"/>
    </row>
    <row r="106" spans="1:19" ht="25.5">
      <c r="A106" s="28">
        <f t="shared" si="12"/>
      </c>
      <c r="B106" s="29">
        <f t="shared" si="13"/>
      </c>
      <c r="C106" s="29" t="str">
        <f t="shared" si="14"/>
        <v>81</v>
      </c>
      <c r="D106" s="29" t="str">
        <f t="shared" si="15"/>
        <v>        Namjenski primici od zaduživanja</v>
      </c>
      <c r="E106" s="27" t="s">
        <v>191</v>
      </c>
      <c r="F106" s="27" t="s">
        <v>191</v>
      </c>
      <c r="G106" s="27" t="s">
        <v>191</v>
      </c>
      <c r="H106" s="27" t="s">
        <v>191</v>
      </c>
      <c r="I106" s="27" t="s">
        <v>248</v>
      </c>
      <c r="J106" s="27" t="s">
        <v>249</v>
      </c>
      <c r="K106" s="31">
        <v>5638117</v>
      </c>
      <c r="L106" s="31">
        <v>3318070</v>
      </c>
      <c r="M106" s="31"/>
      <c r="N106" s="30"/>
      <c r="O106" s="30"/>
      <c r="P106" s="30"/>
      <c r="Q106" s="30"/>
      <c r="R106" s="30"/>
      <c r="S106" s="30"/>
    </row>
    <row r="107" spans="1:19" ht="38.25">
      <c r="A107" s="11">
        <f t="shared" si="12"/>
      </c>
      <c r="B107" s="12" t="str">
        <f t="shared" si="13"/>
        <v>43</v>
      </c>
      <c r="C107" s="12">
        <f t="shared" si="14"/>
      </c>
      <c r="D107" s="12" t="str">
        <f t="shared" si="15"/>
        <v>    Rashodi za nabavu plemenitih metala i ostalih pohranjenih vrijednosti    </v>
      </c>
      <c r="E107" s="13" t="s">
        <v>191</v>
      </c>
      <c r="F107" s="13" t="s">
        <v>191</v>
      </c>
      <c r="G107" s="13" t="s">
        <v>208</v>
      </c>
      <c r="H107" s="13" t="s">
        <v>258</v>
      </c>
      <c r="I107" s="41" t="s">
        <v>212</v>
      </c>
      <c r="J107" s="41" t="s">
        <v>191</v>
      </c>
      <c r="K107" s="42">
        <v>13272</v>
      </c>
      <c r="L107" s="42">
        <v>13272</v>
      </c>
      <c r="M107" s="42">
        <v>13272</v>
      </c>
      <c r="N107" s="43"/>
      <c r="O107" s="43"/>
      <c r="P107" s="43"/>
      <c r="Q107" s="43"/>
      <c r="R107" s="43"/>
      <c r="S107" s="43"/>
    </row>
    <row r="108" spans="1:19" ht="12.75">
      <c r="A108" s="28">
        <f t="shared" si="12"/>
      </c>
      <c r="B108" s="29">
        <f t="shared" si="13"/>
      </c>
      <c r="C108" s="29" t="str">
        <f t="shared" si="14"/>
        <v>52</v>
      </c>
      <c r="D108" s="29" t="str">
        <f t="shared" si="15"/>
        <v>        Ostale pomoći</v>
      </c>
      <c r="E108" s="27" t="s">
        <v>191</v>
      </c>
      <c r="F108" s="27" t="s">
        <v>191</v>
      </c>
      <c r="G108" s="27" t="s">
        <v>191</v>
      </c>
      <c r="H108" s="27" t="s">
        <v>191</v>
      </c>
      <c r="I108" s="27" t="s">
        <v>239</v>
      </c>
      <c r="J108" s="27" t="s">
        <v>240</v>
      </c>
      <c r="K108" s="31">
        <v>13272</v>
      </c>
      <c r="L108" s="31">
        <v>13272</v>
      </c>
      <c r="M108" s="31">
        <v>13272</v>
      </c>
      <c r="N108" s="30"/>
      <c r="O108" s="30"/>
      <c r="P108" s="30"/>
      <c r="Q108" s="30"/>
      <c r="R108" s="30"/>
      <c r="S108" s="30"/>
    </row>
    <row r="109" spans="1:19" ht="25.5">
      <c r="A109" s="11">
        <f t="shared" si="12"/>
      </c>
      <c r="B109" s="12" t="str">
        <f t="shared" si="13"/>
        <v>45</v>
      </c>
      <c r="C109" s="12">
        <f t="shared" si="14"/>
      </c>
      <c r="D109" s="12" t="str">
        <f t="shared" si="15"/>
        <v>    Rashodi za dodatna ulaganja na nefinancijskoj imovini    </v>
      </c>
      <c r="E109" s="13" t="s">
        <v>191</v>
      </c>
      <c r="F109" s="13" t="s">
        <v>191</v>
      </c>
      <c r="G109" s="13" t="s">
        <v>232</v>
      </c>
      <c r="H109" s="13" t="s">
        <v>233</v>
      </c>
      <c r="I109" s="41" t="s">
        <v>212</v>
      </c>
      <c r="J109" s="41" t="s">
        <v>191</v>
      </c>
      <c r="K109" s="42">
        <v>17045144</v>
      </c>
      <c r="L109" s="42">
        <v>11777074</v>
      </c>
      <c r="M109" s="42">
        <v>11649773</v>
      </c>
      <c r="N109" s="43"/>
      <c r="O109" s="43"/>
      <c r="P109" s="43"/>
      <c r="Q109" s="43"/>
      <c r="R109" s="43"/>
      <c r="S109" s="43"/>
    </row>
    <row r="110" spans="1:19" ht="12.75">
      <c r="A110" s="28">
        <f t="shared" si="12"/>
      </c>
      <c r="B110" s="29">
        <f t="shared" si="13"/>
      </c>
      <c r="C110" s="29" t="str">
        <f t="shared" si="14"/>
        <v>11</v>
      </c>
      <c r="D110" s="29" t="str">
        <f t="shared" si="15"/>
        <v>        Opći prihodi i primici</v>
      </c>
      <c r="E110" s="27" t="s">
        <v>191</v>
      </c>
      <c r="F110" s="27" t="s">
        <v>191</v>
      </c>
      <c r="G110" s="27" t="s">
        <v>191</v>
      </c>
      <c r="H110" s="27" t="s">
        <v>191</v>
      </c>
      <c r="I110" s="27" t="s">
        <v>155</v>
      </c>
      <c r="J110" s="27" t="s">
        <v>234</v>
      </c>
      <c r="K110" s="31">
        <v>6383693</v>
      </c>
      <c r="L110" s="31">
        <v>6383693</v>
      </c>
      <c r="M110" s="31">
        <v>6383693</v>
      </c>
      <c r="N110" s="30"/>
      <c r="O110" s="30"/>
      <c r="P110" s="30"/>
      <c r="Q110" s="30"/>
      <c r="R110" s="30"/>
      <c r="S110" s="30"/>
    </row>
    <row r="111" spans="1:19" ht="12.75">
      <c r="A111" s="28">
        <f t="shared" si="12"/>
      </c>
      <c r="B111" s="29">
        <f t="shared" si="13"/>
      </c>
      <c r="C111" s="29" t="str">
        <f t="shared" si="14"/>
        <v>12</v>
      </c>
      <c r="D111" s="29" t="str">
        <f t="shared" si="15"/>
        <v>        Sredstva učešća za pomoći</v>
      </c>
      <c r="E111" s="27" t="s">
        <v>191</v>
      </c>
      <c r="F111" s="27" t="s">
        <v>191</v>
      </c>
      <c r="G111" s="27" t="s">
        <v>191</v>
      </c>
      <c r="H111" s="27" t="s">
        <v>191</v>
      </c>
      <c r="I111" s="27" t="s">
        <v>151</v>
      </c>
      <c r="J111" s="27" t="s">
        <v>235</v>
      </c>
      <c r="K111" s="31">
        <v>3981684</v>
      </c>
      <c r="L111" s="31"/>
      <c r="M111" s="31"/>
      <c r="N111" s="30"/>
      <c r="O111" s="30"/>
      <c r="P111" s="30"/>
      <c r="Q111" s="30"/>
      <c r="R111" s="30"/>
      <c r="S111" s="30"/>
    </row>
    <row r="112" spans="1:19" ht="12.75">
      <c r="A112" s="28">
        <f t="shared" si="12"/>
      </c>
      <c r="B112" s="29">
        <f t="shared" si="13"/>
      </c>
      <c r="C112" s="29" t="str">
        <f t="shared" si="14"/>
        <v>31</v>
      </c>
      <c r="D112" s="29" t="str">
        <f t="shared" si="15"/>
        <v>        Vlastiti prihodi</v>
      </c>
      <c r="E112" s="27" t="s">
        <v>191</v>
      </c>
      <c r="F112" s="27" t="s">
        <v>191</v>
      </c>
      <c r="G112" s="27" t="s">
        <v>191</v>
      </c>
      <c r="H112" s="27" t="s">
        <v>191</v>
      </c>
      <c r="I112" s="27" t="s">
        <v>210</v>
      </c>
      <c r="J112" s="27" t="s">
        <v>236</v>
      </c>
      <c r="K112" s="31">
        <v>2558283</v>
      </c>
      <c r="L112" s="31">
        <v>2094982</v>
      </c>
      <c r="M112" s="31">
        <v>2153512</v>
      </c>
      <c r="N112" s="30"/>
      <c r="O112" s="30"/>
      <c r="P112" s="30"/>
      <c r="Q112" s="30"/>
      <c r="R112" s="30"/>
      <c r="S112" s="30"/>
    </row>
    <row r="113" spans="1:19" ht="12.75">
      <c r="A113" s="28">
        <f t="shared" si="12"/>
      </c>
      <c r="B113" s="29">
        <f t="shared" si="13"/>
      </c>
      <c r="C113" s="29" t="str">
        <f t="shared" si="14"/>
        <v>43</v>
      </c>
      <c r="D113" s="29" t="str">
        <f t="shared" si="15"/>
        <v>        Ostali prihodi za posebne namjene</v>
      </c>
      <c r="E113" s="27" t="s">
        <v>191</v>
      </c>
      <c r="F113" s="27" t="s">
        <v>191</v>
      </c>
      <c r="G113" s="27" t="s">
        <v>191</v>
      </c>
      <c r="H113" s="27" t="s">
        <v>191</v>
      </c>
      <c r="I113" s="27" t="s">
        <v>208</v>
      </c>
      <c r="J113" s="27" t="s">
        <v>237</v>
      </c>
      <c r="K113" s="31">
        <v>3561279</v>
      </c>
      <c r="L113" s="31">
        <v>2899349</v>
      </c>
      <c r="M113" s="31">
        <v>2788555</v>
      </c>
      <c r="N113" s="30"/>
      <c r="O113" s="30"/>
      <c r="P113" s="30"/>
      <c r="Q113" s="30"/>
      <c r="R113" s="30"/>
      <c r="S113" s="30"/>
    </row>
    <row r="114" spans="1:19" ht="12.75">
      <c r="A114" s="28">
        <f t="shared" si="12"/>
      </c>
      <c r="B114" s="29">
        <f t="shared" si="13"/>
      </c>
      <c r="C114" s="29" t="str">
        <f t="shared" si="14"/>
        <v>51</v>
      </c>
      <c r="D114" s="29" t="str">
        <f t="shared" si="15"/>
        <v>        Pomoći EU</v>
      </c>
      <c r="E114" s="27" t="s">
        <v>191</v>
      </c>
      <c r="F114" s="27" t="s">
        <v>191</v>
      </c>
      <c r="G114" s="27" t="s">
        <v>191</v>
      </c>
      <c r="H114" s="27" t="s">
        <v>191</v>
      </c>
      <c r="I114" s="27" t="s">
        <v>209</v>
      </c>
      <c r="J114" s="27" t="s">
        <v>238</v>
      </c>
      <c r="K114" s="31">
        <v>2700</v>
      </c>
      <c r="L114" s="31"/>
      <c r="M114" s="31"/>
      <c r="N114" s="30"/>
      <c r="O114" s="30"/>
      <c r="P114" s="30"/>
      <c r="Q114" s="30"/>
      <c r="R114" s="30"/>
      <c r="S114" s="30"/>
    </row>
    <row r="115" spans="1:19" ht="12.75">
      <c r="A115" s="28">
        <f t="shared" si="12"/>
      </c>
      <c r="B115" s="29">
        <f t="shared" si="13"/>
      </c>
      <c r="C115" s="29" t="str">
        <f t="shared" si="14"/>
        <v>52</v>
      </c>
      <c r="D115" s="29" t="str">
        <f t="shared" si="15"/>
        <v>        Ostale pomoći</v>
      </c>
      <c r="E115" s="27" t="s">
        <v>191</v>
      </c>
      <c r="F115" s="27" t="s">
        <v>191</v>
      </c>
      <c r="G115" s="27" t="s">
        <v>191</v>
      </c>
      <c r="H115" s="27" t="s">
        <v>191</v>
      </c>
      <c r="I115" s="27" t="s">
        <v>239</v>
      </c>
      <c r="J115" s="27" t="s">
        <v>240</v>
      </c>
      <c r="K115" s="31">
        <v>315949</v>
      </c>
      <c r="L115" s="31">
        <v>196662</v>
      </c>
      <c r="M115" s="31">
        <v>171625</v>
      </c>
      <c r="N115" s="30"/>
      <c r="O115" s="30"/>
      <c r="P115" s="30"/>
      <c r="Q115" s="30"/>
      <c r="R115" s="30"/>
      <c r="S115" s="30"/>
    </row>
    <row r="116" spans="1:19" ht="12.75">
      <c r="A116" s="28">
        <f t="shared" si="12"/>
      </c>
      <c r="B116" s="29">
        <f t="shared" si="13"/>
      </c>
      <c r="C116" s="29" t="str">
        <f t="shared" si="14"/>
        <v>61</v>
      </c>
      <c r="D116" s="29" t="str">
        <f t="shared" si="15"/>
        <v>        Donacije</v>
      </c>
      <c r="E116" s="27" t="s">
        <v>191</v>
      </c>
      <c r="F116" s="27" t="s">
        <v>191</v>
      </c>
      <c r="G116" s="27" t="s">
        <v>191</v>
      </c>
      <c r="H116" s="27" t="s">
        <v>191</v>
      </c>
      <c r="I116" s="27" t="s">
        <v>254</v>
      </c>
      <c r="J116" s="27" t="s">
        <v>255</v>
      </c>
      <c r="K116" s="31">
        <v>268</v>
      </c>
      <c r="L116" s="31"/>
      <c r="M116" s="31"/>
      <c r="N116" s="30"/>
      <c r="O116" s="30"/>
      <c r="P116" s="30"/>
      <c r="Q116" s="30"/>
      <c r="R116" s="30"/>
      <c r="S116" s="30"/>
    </row>
    <row r="117" spans="1:19" ht="25.5">
      <c r="A117" s="28">
        <f t="shared" si="12"/>
      </c>
      <c r="B117" s="29">
        <f t="shared" si="13"/>
      </c>
      <c r="C117" s="29" t="str">
        <f t="shared" si="14"/>
        <v>71</v>
      </c>
      <c r="D117" s="29" t="str">
        <f t="shared" si="15"/>
        <v>        Prihodi od nefin. imovine i nadoknade štete s osnova osig.</v>
      </c>
      <c r="E117" s="27" t="s">
        <v>191</v>
      </c>
      <c r="F117" s="27" t="s">
        <v>191</v>
      </c>
      <c r="G117" s="27" t="s">
        <v>191</v>
      </c>
      <c r="H117" s="27" t="s">
        <v>191</v>
      </c>
      <c r="I117" s="27" t="s">
        <v>256</v>
      </c>
      <c r="J117" s="27" t="s">
        <v>257</v>
      </c>
      <c r="K117" s="31">
        <v>241288</v>
      </c>
      <c r="L117" s="31">
        <v>202388</v>
      </c>
      <c r="M117" s="31">
        <v>152388</v>
      </c>
      <c r="N117" s="30"/>
      <c r="O117" s="30"/>
      <c r="P117" s="30"/>
      <c r="Q117" s="30"/>
      <c r="R117" s="30"/>
      <c r="S117" s="30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portrait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hd</cp:lastModifiedBy>
  <cp:lastPrinted>2022-12-16T21:39:30Z</cp:lastPrinted>
  <dcterms:created xsi:type="dcterms:W3CDTF">2003-05-28T14:27:38Z</dcterms:created>
  <dcterms:modified xsi:type="dcterms:W3CDTF">2022-12-16T21:39:34Z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