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30" windowWidth="23445" windowHeight="13710" activeTab="0"/>
  </bookViews>
  <sheets>
    <sheet name="Tablica1" sheetId="1" r:id="rId1"/>
    <sheet name="Tablica2" sheetId="2" r:id="rId2"/>
    <sheet name="Sifarnici" sheetId="3" state="hidden" r:id="rId3"/>
  </sheets>
  <definedNames>
    <definedName name="brZupanije">'Tablica1'!$Z$7</definedName>
    <definedName name="import">'Sifarnici'!$AA$9:$AW$67</definedName>
    <definedName name="kBROJ">'Tablica1'!$G$44</definedName>
    <definedName name="kBROJ1">'Tablica1'!$AC$40</definedName>
    <definedName name="kBROJ2">'Tablica2'!$AI$40</definedName>
    <definedName name="_xlnm.Print_Area" localSheetId="0">'Tablica1'!$A$1:$O$57</definedName>
    <definedName name="_xlnm.Print_Area" localSheetId="1">'Tablica2'!$A$1:$L$57</definedName>
    <definedName name="SkGod">'Tablica1'!$R$6</definedName>
    <definedName name="skole">'Sifarnici'!$G$10:$R$955</definedName>
    <definedName name="tablica">'Sifarnici'!$A$5:$F$6</definedName>
    <definedName name="zupanija">'Tablica1'!$C$1</definedName>
    <definedName name="zupanije">'Tablica1'!$BJ$6:$BK$27</definedName>
  </definedNames>
  <calcPr fullCalcOnLoad="1"/>
</workbook>
</file>

<file path=xl/sharedStrings.xml><?xml version="1.0" encoding="utf-8"?>
<sst xmlns="http://schemas.openxmlformats.org/spreadsheetml/2006/main" count="5623" uniqueCount="2659">
  <si>
    <t>4668-079</t>
  </si>
  <si>
    <t>4666-061</t>
  </si>
  <si>
    <t>4667-862</t>
  </si>
  <si>
    <t>mlinarska@mlinarska.hr</t>
  </si>
  <si>
    <t>21-114-521</t>
  </si>
  <si>
    <t>ŠKOLA ZA MEDICINSKE SESTRE VINOGRADSKA</t>
  </si>
  <si>
    <t>VINOGRADSKA CESTA 29</t>
  </si>
  <si>
    <t>3768 457</t>
  </si>
  <si>
    <t>3700-977</t>
  </si>
  <si>
    <t>SS-ZAGREB-521@skole.t-com.hr</t>
  </si>
  <si>
    <t>21-114-522</t>
  </si>
  <si>
    <t>ŠKOLA ZA PRIMALJE</t>
  </si>
  <si>
    <t>3768-285</t>
  </si>
  <si>
    <t>SS-ZAGREB-522@skole.t-com.hr</t>
  </si>
  <si>
    <t>21-114-523</t>
  </si>
  <si>
    <t>ŠKOLA ZA MEDICINSKE SESTRE VRAPČE</t>
  </si>
  <si>
    <t>BOLNIČKA CESTA 32</t>
  </si>
  <si>
    <t>SS-ZAGREB-523@skole.t-com.hr</t>
  </si>
  <si>
    <t>21-114-524</t>
  </si>
  <si>
    <t>Veterinarska škola</t>
  </si>
  <si>
    <t>2992-354</t>
  </si>
  <si>
    <t>ss-zagreb-524@skole.t-com.hr</t>
  </si>
  <si>
    <t>21-114-527</t>
  </si>
  <si>
    <t>I. tehnička škola Tesla</t>
  </si>
  <si>
    <t>3771-400</t>
  </si>
  <si>
    <t>3773-586</t>
  </si>
  <si>
    <t>SS-ZAGREB-527@skole.t-com.hr</t>
  </si>
  <si>
    <t>21-114-528</t>
  </si>
  <si>
    <t>KONAVOSKA 2</t>
  </si>
  <si>
    <t>3666-114</t>
  </si>
  <si>
    <t>3665-033</t>
  </si>
  <si>
    <t>3665-837</t>
  </si>
  <si>
    <t>SS-ZAGREB-528@skole.t-com.hr</t>
  </si>
  <si>
    <t>21-114-530</t>
  </si>
  <si>
    <t>Elektrostrojarska obrtnička škola</t>
  </si>
  <si>
    <t>SELSKA CESTA 83</t>
  </si>
  <si>
    <t>3023-823</t>
  </si>
  <si>
    <t>3026-165</t>
  </si>
  <si>
    <t>ss-zagreb-530@skole.t-com.hr</t>
  </si>
  <si>
    <t>21-114-531</t>
  </si>
  <si>
    <t>GRADITELJSKA TEHNIČKA ŠKOLA</t>
  </si>
  <si>
    <t>6623-615</t>
  </si>
  <si>
    <t>6672-472</t>
  </si>
  <si>
    <t>SS-ZAGREB-531@skole.t-com.hr</t>
  </si>
  <si>
    <t>21-114-532</t>
  </si>
  <si>
    <t>Geodetska tehnička škola</t>
  </si>
  <si>
    <t>AVENIJA VEĆESLAVA HOLJEVCA 15</t>
  </si>
  <si>
    <t>6600-648</t>
  </si>
  <si>
    <t>uprava@geometar.geoskola.hr</t>
  </si>
  <si>
    <t>21-114-535</t>
  </si>
  <si>
    <t>PRVA EKONOMSKA ŠKOLA</t>
  </si>
  <si>
    <t>MEDULIĆEVA 33</t>
  </si>
  <si>
    <t>4828-096</t>
  </si>
  <si>
    <t>4873-846</t>
  </si>
  <si>
    <t>SS-ZAGREB-535@skole.t-com.hr</t>
  </si>
  <si>
    <t>21-114-536</t>
  </si>
  <si>
    <t>DRUGA EKONOMSKA ŠKOLA</t>
  </si>
  <si>
    <t>3097-195</t>
  </si>
  <si>
    <t>SS-ZAGREB-536@skole.t-com.hr</t>
  </si>
  <si>
    <t>21-114-537</t>
  </si>
  <si>
    <t>Treća ekonomska škola</t>
  </si>
  <si>
    <t>TRG J.F. KENNEDYA 5</t>
  </si>
  <si>
    <t>2336-116</t>
  </si>
  <si>
    <t>2328-023</t>
  </si>
  <si>
    <t>2338-258</t>
  </si>
  <si>
    <t>SS-ZAGREB-537@skole.t-com.hr</t>
  </si>
  <si>
    <t>21-114-538</t>
  </si>
  <si>
    <t>PRIRODOSLOVNA ŠKOLA VLADIMIRA PRELOGA</t>
  </si>
  <si>
    <t>ULICA GRADA VUKOVARA 269</t>
  </si>
  <si>
    <t>6184-764</t>
  </si>
  <si>
    <t>6184-780</t>
  </si>
  <si>
    <t>6184-829</t>
  </si>
  <si>
    <t>SS-ZAGREB-538@skole.t-com.hr</t>
  </si>
  <si>
    <t>21-114-539</t>
  </si>
  <si>
    <t>UGOSTITELJSKO-TURISTIČKO UČILIŠTE</t>
  </si>
  <si>
    <t>KOMBOLOVA 2 A</t>
  </si>
  <si>
    <t>6686-986</t>
  </si>
  <si>
    <t>6603-921</t>
  </si>
  <si>
    <t>6603-915</t>
  </si>
  <si>
    <t>SS-ZAGREB-539@skole.t-com.hr</t>
  </si>
  <si>
    <t>21-114-540</t>
  </si>
  <si>
    <t>Poštanska i telekomunikacijska škola</t>
  </si>
  <si>
    <t>TRG J.F. KENNEDYA 9</t>
  </si>
  <si>
    <t>2300-708</t>
  </si>
  <si>
    <t>2304-216</t>
  </si>
  <si>
    <t>ss-zagreb-540@skole.t-com.hr</t>
  </si>
  <si>
    <t>21-114-541</t>
  </si>
  <si>
    <t>ŠKOLA ZA CESTOVNI PROMET</t>
  </si>
  <si>
    <t>TRG J.F. KENNEDYA 8</t>
  </si>
  <si>
    <t>2303-444</t>
  </si>
  <si>
    <t>2300-183</t>
  </si>
  <si>
    <t>SS-ZAGREB-541@skole.t-com.hr</t>
  </si>
  <si>
    <t>21-114-542</t>
  </si>
  <si>
    <t>POLJOPRIVREDNA ŠKOLA</t>
  </si>
  <si>
    <t>2992-133</t>
  </si>
  <si>
    <t>poljoprivredna-skola-zg@zg.tr-com.hr</t>
  </si>
  <si>
    <t>21-114-543</t>
  </si>
  <si>
    <t>PREHRAMBENO TEHNOLOŠKA ŠKOLA</t>
  </si>
  <si>
    <t>2992-357</t>
  </si>
  <si>
    <t>2992-355</t>
  </si>
  <si>
    <t>2992-353</t>
  </si>
  <si>
    <t>SS-ZAGREB-543@skole.t-com.hr</t>
  </si>
  <si>
    <t>21-114-544</t>
  </si>
  <si>
    <t>Škola za tekstil, kožu i dizajn</t>
  </si>
  <si>
    <t>PRILAZ BARUNA FILIPOVIĆA 30</t>
  </si>
  <si>
    <t>3773-133</t>
  </si>
  <si>
    <t>3772-287</t>
  </si>
  <si>
    <t>SS-ZAGREB-544@skole.t-com.hr</t>
  </si>
  <si>
    <t>21-114-545</t>
  </si>
  <si>
    <t>Grafička škola u Zagrebu</t>
  </si>
  <si>
    <t>GETALDIĆEVA 2</t>
  </si>
  <si>
    <t>2371-070</t>
  </si>
  <si>
    <t>2371-075</t>
  </si>
  <si>
    <t>ss-zagreb-545@skole.t-com.hr</t>
  </si>
  <si>
    <t>21-114-546</t>
  </si>
  <si>
    <t>NADBISKUPSKA KLASIČNA GIMNAZIJA s pravom javnosti</t>
  </si>
  <si>
    <t>VOĆARSKA 106</t>
  </si>
  <si>
    <t>4680-425</t>
  </si>
  <si>
    <t>SS-ZAGREB-546@skole.t-com.hr</t>
  </si>
  <si>
    <t>21-114-547</t>
  </si>
  <si>
    <t>STROJARSKA TEHNIČKA ŠKOLA FAUSTA VRANČIĆA</t>
  </si>
  <si>
    <t>AVENIJA MARINA DRŽIĆA 14</t>
  </si>
  <si>
    <t>6118-713</t>
  </si>
  <si>
    <t>SS-ZAGREB-547@skole.t-com.hr</t>
  </si>
  <si>
    <t>21-114-548</t>
  </si>
  <si>
    <t>Strojarska tehnička škola Frana Bošnjakovića</t>
  </si>
  <si>
    <t>3665-655</t>
  </si>
  <si>
    <t>SS-ZAGREB-548@skole.t-com.hr</t>
  </si>
  <si>
    <t>21-114-549</t>
  </si>
  <si>
    <t>Drvodjeljska škola Zagreb</t>
  </si>
  <si>
    <t>SAVSKA CESTA 86</t>
  </si>
  <si>
    <t>6177-502</t>
  </si>
  <si>
    <t>6177-506</t>
  </si>
  <si>
    <t>SS-ZAGREB-549@skole.t-com.hr</t>
  </si>
  <si>
    <t>21-114-550</t>
  </si>
  <si>
    <t>Željeznička tehnička škola u Zagrebu</t>
  </si>
  <si>
    <t>JUNIJA PALMOTIĆA 84</t>
  </si>
  <si>
    <t>3782 969</t>
  </si>
  <si>
    <t>4839-909</t>
  </si>
  <si>
    <t>3783 220</t>
  </si>
  <si>
    <t>SS-ZAGREB-550@skole.t-com.hr</t>
  </si>
  <si>
    <t>21-114-551</t>
  </si>
  <si>
    <t>OBRTNIČKA ŠKOLA ZA OSOBNE USLUGE</t>
  </si>
  <si>
    <t>SAVSKA CESTA 23</t>
  </si>
  <si>
    <t>4886-184</t>
  </si>
  <si>
    <t>SS-ZAGREB-551@skole.t-com.hr</t>
  </si>
  <si>
    <t>21-114-553</t>
  </si>
  <si>
    <t>INDUSTRIJSKA STROJARSKA ŠKOLA</t>
  </si>
  <si>
    <t>6156-611</t>
  </si>
  <si>
    <t>6152-955</t>
  </si>
  <si>
    <t>SS-ZAGREB-553@skole.t-com.hr</t>
  </si>
  <si>
    <t>21-114-554</t>
  </si>
  <si>
    <t>OBRTNIČKA I INDUSTRIJSKA GRADITELJSKA ŠKOLA</t>
  </si>
  <si>
    <t>AVENIJA VEĆESLAVA HOLJEVCA 13</t>
  </si>
  <si>
    <t>6670-503</t>
  </si>
  <si>
    <t>6688-232</t>
  </si>
  <si>
    <t>6691-195</t>
  </si>
  <si>
    <t>SS-ZAGREB-554@skole.t-com.hr</t>
  </si>
  <si>
    <t>21-114-555</t>
  </si>
  <si>
    <t>Škola za montažu instalacija i metalnih konstrukcija</t>
  </si>
  <si>
    <t>SVETI DUH 129</t>
  </si>
  <si>
    <t>3700-736</t>
  </si>
  <si>
    <t>3700-739</t>
  </si>
  <si>
    <t>SS-ZAGREB-555@skole.t-com.hr</t>
  </si>
  <si>
    <t>21-114-556</t>
  </si>
  <si>
    <t>Upravna i birotehnička škola</t>
  </si>
  <si>
    <t>VARŠAVSKA 17</t>
  </si>
  <si>
    <t>4830-774</t>
  </si>
  <si>
    <t>SS-ZAGREB-556@skole.t-com.hr</t>
  </si>
  <si>
    <t>21-114-557</t>
  </si>
  <si>
    <t>TRG J.F. KENNEDYA 4</t>
  </si>
  <si>
    <t>2335-702</t>
  </si>
  <si>
    <t>2335-705</t>
  </si>
  <si>
    <t>SS-ZAGREB-557@skole.t-com.hr</t>
  </si>
  <si>
    <t>21-114-558</t>
  </si>
  <si>
    <t>TRG MARŠALA TITA 11</t>
  </si>
  <si>
    <t>4828-093</t>
  </si>
  <si>
    <t>4828-095</t>
  </si>
  <si>
    <t>SS-ZAGREB-558@skole.t-com.hr</t>
  </si>
  <si>
    <t>21-114-560</t>
  </si>
  <si>
    <t>ŠPORTSKA GIMNAZIJA</t>
  </si>
  <si>
    <t>HORVAĆANSKI ZAVOJ 15</t>
  </si>
  <si>
    <t>SS-ZAGREB-560@skole.t-com.hr</t>
  </si>
  <si>
    <t>21-114-565</t>
  </si>
  <si>
    <t>Srednja škola Sesvete</t>
  </si>
  <si>
    <t>ZAGREB - SESVETE</t>
  </si>
  <si>
    <t>BISTRIČKA 7</t>
  </si>
  <si>
    <t>2002-466</t>
  </si>
  <si>
    <t>2003-471</t>
  </si>
  <si>
    <t>SS-SESVETE-565@skole.t-com.hr</t>
  </si>
  <si>
    <t>21-114-566</t>
  </si>
  <si>
    <t>Srednja škola - Centar za odgoj i obrazovanje</t>
  </si>
  <si>
    <t>ZAGORSKA 14</t>
  </si>
  <si>
    <t>3643-437</t>
  </si>
  <si>
    <t>SS-ZAGREB-566@skole.t-com.hr</t>
  </si>
  <si>
    <t>21-114-568</t>
  </si>
  <si>
    <t>Ženska opća gimnazija Družbe sestara milosrdnica - s pravom javnosti</t>
  </si>
  <si>
    <t>GUNDULIĆEVA 10</t>
  </si>
  <si>
    <t>4830-248</t>
  </si>
  <si>
    <t>SS-ZAGREB-568@skole.t-com.hr</t>
  </si>
  <si>
    <t>21-114-588</t>
  </si>
  <si>
    <t>TEHNIČKA ŠKOLA RUĐERA BOŠKOVIĆA</t>
  </si>
  <si>
    <t>GETALDIĆEVA 4</t>
  </si>
  <si>
    <t>2371-061</t>
  </si>
  <si>
    <t>SS-ZAGREB-588@skole.t-com.hr</t>
  </si>
  <si>
    <t>21-114-595</t>
  </si>
  <si>
    <t>Hotelijersko-turistička škola u Zagrebu</t>
  </si>
  <si>
    <t>FRANKOPANSKA 8</t>
  </si>
  <si>
    <t>4848-543</t>
  </si>
  <si>
    <t>hts-zagreb@hts-zg.t-com.hr</t>
  </si>
  <si>
    <t>21-114-597</t>
  </si>
  <si>
    <t>ZAGREBAČKA MEDRESA Dr. AHMED SMAJLOVIĆ SREDNJA ŠKOLA S PRAVOM JAVNOSTI</t>
  </si>
  <si>
    <t>GAVELLINA 40</t>
  </si>
  <si>
    <t>6131-057</t>
  </si>
  <si>
    <t>ss-zagreb-604@skole.t-com.hr</t>
  </si>
  <si>
    <t>21-114-598</t>
  </si>
  <si>
    <t>SRPSKA PRAVOSLAVNA OPĆA GIMNAZIJA KANTAKUZINA-KATARINA BRANKOVIĆ ustanova ˝s pravom javnosti˝</t>
  </si>
  <si>
    <t>BOGOVIĆEVA 7</t>
  </si>
  <si>
    <t>4852-871</t>
  </si>
  <si>
    <t>gimnazija@srpskagimnazija-zg.org</t>
  </si>
  <si>
    <t>21-114-599</t>
  </si>
  <si>
    <t>Zagrebačka umjetnička gimnazija s pravom javnosti</t>
  </si>
  <si>
    <t>AMRUŠEVA 10</t>
  </si>
  <si>
    <t>4875-953</t>
  </si>
  <si>
    <t>4855-585</t>
  </si>
  <si>
    <t>info@umjetnicka-gimnazija.hr</t>
  </si>
  <si>
    <t>21-114-600</t>
  </si>
  <si>
    <t>Gimnazija i ekonomska škola Benedikta Kotruljevića, s pravom javnosti</t>
  </si>
  <si>
    <t xml:space="preserve">SVETI DUH 129 </t>
  </si>
  <si>
    <t>3700-742</t>
  </si>
  <si>
    <t>priv-eks-bk@zg.t-com.hr</t>
  </si>
  <si>
    <t>21-114-601</t>
  </si>
  <si>
    <t>PRIVATNA SREDNJA EKONOMSKA ŠKOLA KATARINA ZRINSKI S PRAVOM JAVNOSTI</t>
  </si>
  <si>
    <t>10110</t>
  </si>
  <si>
    <t>ZAGREB-Trešnjevka</t>
  </si>
  <si>
    <t>SELSKA CESTA 119</t>
  </si>
  <si>
    <t>3695 588</t>
  </si>
  <si>
    <t xml:space="preserve">skola@katarinazrinski.hr </t>
  </si>
  <si>
    <t>21-114-602</t>
  </si>
  <si>
    <t>LINigra-privatna škola s pravom javnosti</t>
  </si>
  <si>
    <t>ILICA 227</t>
  </si>
  <si>
    <t>3779-593</t>
  </si>
  <si>
    <t>info@linigra.hr</t>
  </si>
  <si>
    <t>21-114-603</t>
  </si>
  <si>
    <t>Druga opća privatna gimnazija s pravom javnosti</t>
  </si>
  <si>
    <t>AMRUŠEVA 4</t>
  </si>
  <si>
    <t>4816-063</t>
  </si>
  <si>
    <t>4835-447</t>
  </si>
  <si>
    <t>4810-262</t>
  </si>
  <si>
    <t>4872-969</t>
  </si>
  <si>
    <t>info@2opg.hr</t>
  </si>
  <si>
    <t>21-114-608</t>
  </si>
  <si>
    <t>Privatna srednja ekonomska škola INOVA s pravom javnosti</t>
  </si>
  <si>
    <t>3. VRBIK 10</t>
  </si>
  <si>
    <t>4662-893</t>
  </si>
  <si>
    <t>inova@pses-inova.hr</t>
  </si>
  <si>
    <t>21-114-609</t>
  </si>
  <si>
    <t>Privatna umjetnička gimnazija, s pravom javnosti</t>
  </si>
  <si>
    <t>TUŠKANAC 77</t>
  </si>
  <si>
    <t>4834-137</t>
  </si>
  <si>
    <t>info@pug.hr</t>
  </si>
  <si>
    <t>21-114-614</t>
  </si>
  <si>
    <t>Privatna gimnazija Dr. Časl, s pravom javnosti</t>
  </si>
  <si>
    <t>4611 007</t>
  </si>
  <si>
    <t>21-114-615</t>
  </si>
  <si>
    <t>PRIVATNA JEZIČNO-INFORMATIČKA GIMNAZIJA SVIJET S PRAVOM JAVNOSTI</t>
  </si>
  <si>
    <t>ANDRIJE KAČIĆA MIOŠIĆA 3/B</t>
  </si>
  <si>
    <t>4873-957</t>
  </si>
  <si>
    <t>SS-ZAGREB-615@skole.t-com.hr</t>
  </si>
  <si>
    <t>21-114-617</t>
  </si>
  <si>
    <t>PRIVATNA EKONOMSKO-INFORMATIČKA ŠKOLA S PRAVOM JAVNOSTI</t>
  </si>
  <si>
    <t>ANDRIJE KAČIĆA MIOŠIĆA 3</t>
  </si>
  <si>
    <t>4828-571</t>
  </si>
  <si>
    <t>SS-ZAGREB-617@skole.t-com.hr</t>
  </si>
  <si>
    <t>21-114-618</t>
  </si>
  <si>
    <t>PRVA PRIVATNA GIMNAZIJA s pravom javnosti</t>
  </si>
  <si>
    <t>4852-142</t>
  </si>
  <si>
    <t>4883-663</t>
  </si>
  <si>
    <t>prva-privatna-gimnazija@zg.t-com.hr</t>
  </si>
  <si>
    <t>21-114-619</t>
  </si>
  <si>
    <t>Prva Srednja informatička škola, s pravom javnosti</t>
  </si>
  <si>
    <t>ZAVRTNICA 17</t>
  </si>
  <si>
    <t>6185 717</t>
  </si>
  <si>
    <t>info@edukon.hr</t>
  </si>
  <si>
    <t>21-114-620</t>
  </si>
  <si>
    <t>PRIVATNA KLASIČNA GIMNAZIJA S PRAVOM JAVNOSTI</t>
  </si>
  <si>
    <t>HARAMBAŠIĆEVA 19</t>
  </si>
  <si>
    <t>2300-325</t>
  </si>
  <si>
    <t>privklas@zamir.net</t>
  </si>
  <si>
    <t>21-114-621</t>
  </si>
  <si>
    <t>Prva Privatna turističko-ugostiteljska srednja škola Jure Kuprešak</t>
  </si>
  <si>
    <t>DUBRAVA 39</t>
  </si>
  <si>
    <t xml:space="preserve"> 2987 539</t>
  </si>
  <si>
    <t>turist-skola.kupresak@email.t-com.hr</t>
  </si>
  <si>
    <t>SS-ZABOK-501@skole.t-com.hr</t>
  </si>
  <si>
    <t>02-097-502</t>
  </si>
  <si>
    <t>Škola za umjetnost, dizajn, grafiku i odjeću Zabok</t>
  </si>
  <si>
    <t>KSAVERA ŠANDORA ĐALSKOG 5</t>
  </si>
  <si>
    <t>221-147</t>
  </si>
  <si>
    <t>221-620</t>
  </si>
  <si>
    <t>SS-ZABOK-502@skole.t-com.hr</t>
  </si>
  <si>
    <t>02-097-503</t>
  </si>
  <si>
    <t>PRILAZ Dr. FRANJE TUĐMANA 13</t>
  </si>
  <si>
    <t>587-666</t>
  </si>
  <si>
    <t>587-655</t>
  </si>
  <si>
    <t>587-658</t>
  </si>
  <si>
    <t>503-381</t>
  </si>
  <si>
    <t>ss-zabok-503@skole.t-com.hr</t>
  </si>
  <si>
    <t>02-123-501</t>
  </si>
  <si>
    <t>SREDNJA ŠKOLA PREGRADA</t>
  </si>
  <si>
    <t>STJEPANA ŠKREBLINA 1A</t>
  </si>
  <si>
    <t>382150</t>
  </si>
  <si>
    <t>382154</t>
  </si>
  <si>
    <t>382155</t>
  </si>
  <si>
    <t>02-167-501</t>
  </si>
  <si>
    <t>SREDNJA ŠKOLA BEDEKOVČINA</t>
  </si>
  <si>
    <t>LJUDEVITA GAJA 1</t>
  </si>
  <si>
    <t>213-514</t>
  </si>
  <si>
    <t>SS-BEDEKOVCINA-501@skole.t-com.hr</t>
  </si>
  <si>
    <t>02-177-501</t>
  </si>
  <si>
    <t>SREDNJA ŠKOLA KONJŠĆINA</t>
  </si>
  <si>
    <t>MATIJE GUPCA 5</t>
  </si>
  <si>
    <t>464-356</t>
  </si>
  <si>
    <t>SS-KONJSCINA-501@skole.t-com.hr</t>
  </si>
  <si>
    <t>02-183-501</t>
  </si>
  <si>
    <t>Srednja škola Oroslavje</t>
  </si>
  <si>
    <t>588-740</t>
  </si>
  <si>
    <t>588-744</t>
  </si>
  <si>
    <t>SS-OROSLAVJE-501@skole.t-com.hr</t>
  </si>
  <si>
    <t>02-189-501</t>
  </si>
  <si>
    <t>SREDNJA ŠKOLA ZLATAR</t>
  </si>
  <si>
    <t>BRAĆE RADIĆA 10</t>
  </si>
  <si>
    <t>467-169</t>
  </si>
  <si>
    <t>SS-ZLATAR-501@skole.t-com.hr</t>
  </si>
  <si>
    <t>03-025-501</t>
  </si>
  <si>
    <t>Srednja škola Glina</t>
  </si>
  <si>
    <t>FRANKOPANSKA 30</t>
  </si>
  <si>
    <t>882-555</t>
  </si>
  <si>
    <t>880-876</t>
  </si>
  <si>
    <t>SS-GLINA-501@skole.t-com.hr</t>
  </si>
  <si>
    <t>03-039-501</t>
  </si>
  <si>
    <t>Srednja škola Ivana Trnskoga</t>
  </si>
  <si>
    <t>HRVATSKIH BRANITELJA 14</t>
  </si>
  <si>
    <t>554-421</t>
  </si>
  <si>
    <t>ss-hrvatska-kostajnica-501@skole.t-com.hr</t>
  </si>
  <si>
    <t>03-043-501</t>
  </si>
  <si>
    <t>SREDNJA ŠKOLA TINA UJEVIĆA</t>
  </si>
  <si>
    <t>MATE LOVRAKA 3</t>
  </si>
  <si>
    <t>683-080</t>
  </si>
  <si>
    <t>SS-KUTINA-501@skole.t-com.hr</t>
  </si>
  <si>
    <t>03-043-502</t>
  </si>
  <si>
    <t>TEHNIČKA ŠKOLA KUTINA</t>
  </si>
  <si>
    <t>HRVATSKIH BRANITELJA 6</t>
  </si>
  <si>
    <t>683-078</t>
  </si>
  <si>
    <t>SS-KUTINA-502@skole.t-com.hr</t>
  </si>
  <si>
    <t>03-054-501</t>
  </si>
  <si>
    <t>SREDNJA ŠKOLA NOVSKA</t>
  </si>
  <si>
    <t>TINA UJEVIĆA bb</t>
  </si>
  <si>
    <t>600-045</t>
  </si>
  <si>
    <t>601-966</t>
  </si>
  <si>
    <t>SS-NOVSKA-501@skole.t-com.hr</t>
  </si>
  <si>
    <t>03-066-501</t>
  </si>
  <si>
    <t>SREDNJA ŠKOLA PETRINJA</t>
  </si>
  <si>
    <t>GUNDULIĆEVA 3</t>
  </si>
  <si>
    <t>812-141</t>
  </si>
  <si>
    <t>813-550</t>
  </si>
  <si>
    <t>SS-PETRINJA-501@skole.t-com.hr</t>
  </si>
  <si>
    <t>03-076-501</t>
  </si>
  <si>
    <t>GIMNAZIJA SISAK</t>
  </si>
  <si>
    <t>TRG HRVATSKIH BRANITELJA 1</t>
  </si>
  <si>
    <t>548-560</t>
  </si>
  <si>
    <t>SS-SISAK-501@skole.t-com.hr</t>
  </si>
  <si>
    <t>03-076-502</t>
  </si>
  <si>
    <t>Industrijsko-obrtnička škola Sisak</t>
  </si>
  <si>
    <t>MARIJANA CVETKOVIĆA 2</t>
  </si>
  <si>
    <t>537-128</t>
  </si>
  <si>
    <t>538-742</t>
  </si>
  <si>
    <t>SS-SISAK-502@skole.t-com.hr</t>
  </si>
  <si>
    <t>03-076-503</t>
  </si>
  <si>
    <t>Srednja škola Viktorovac</t>
  </si>
  <si>
    <t>ANTE KOVAČIĆA bb</t>
  </si>
  <si>
    <t>533-376</t>
  </si>
  <si>
    <t>SS-SISAK-503@skole.t-com.hr</t>
  </si>
  <si>
    <t>03-076-505</t>
  </si>
  <si>
    <t>Obrtnička škola Sisak</t>
  </si>
  <si>
    <t>LAĐARSKA 1</t>
  </si>
  <si>
    <t>530-606</t>
  </si>
  <si>
    <t>530-607</t>
  </si>
  <si>
    <t>SS-SISAK-505@skole.t-com.hr</t>
  </si>
  <si>
    <t>03-076-506</t>
  </si>
  <si>
    <t>Tehnička škola Sisak</t>
  </si>
  <si>
    <t>537-217</t>
  </si>
  <si>
    <t>SS-SISAK-506@skole.t-com.hr</t>
  </si>
  <si>
    <t>03-076-507</t>
  </si>
  <si>
    <t>EKONOMSKA ŠKOLA SISAK</t>
  </si>
  <si>
    <t>549-798</t>
  </si>
  <si>
    <t>ss-sisak-507@skole.t-com.hr</t>
  </si>
  <si>
    <t>03-202-501</t>
  </si>
  <si>
    <t>Srednja škola Topusko</t>
  </si>
  <si>
    <t>ŠKOLSKA ULICA 14</t>
  </si>
  <si>
    <t>885-104</t>
  </si>
  <si>
    <t>ss-topusko-501@skole.t-com.hr</t>
  </si>
  <si>
    <t>04-019-501</t>
  </si>
  <si>
    <t>SREDNJA ŠKOLA DUGA RESA</t>
  </si>
  <si>
    <t>JOZEFINSKA CESTA 27</t>
  </si>
  <si>
    <t>841-630</t>
  </si>
  <si>
    <t>841 202</t>
  </si>
  <si>
    <t>801 666</t>
  </si>
  <si>
    <t>SS-DUGA-RESA-501@skole.t-com.hr</t>
  </si>
  <si>
    <t>04-034-501</t>
  </si>
  <si>
    <t>GIMNAZIJA KARLOVAC</t>
  </si>
  <si>
    <t>RAKOVAC 4</t>
  </si>
  <si>
    <t>654-132</t>
  </si>
  <si>
    <t>654-131</t>
  </si>
  <si>
    <t>SS-KARLOVAC-501@skole.t-com.hr</t>
  </si>
  <si>
    <t>04-034-504</t>
  </si>
  <si>
    <t xml:space="preserve">PRIRODOSLOVNA ŠKOLA KARLOVAC </t>
  </si>
  <si>
    <t>STJEPANA MIHALIĆA 43</t>
  </si>
  <si>
    <t>614-085</t>
  </si>
  <si>
    <t>ss-karlovac-504@skole.t-com.hr</t>
  </si>
  <si>
    <t>04-034-505</t>
  </si>
  <si>
    <t>EKONOMSKO - TURISTIČKA ŠKOLA</t>
  </si>
  <si>
    <t>KURELČEVA 2</t>
  </si>
  <si>
    <t>614-596</t>
  </si>
  <si>
    <t>614-597</t>
  </si>
  <si>
    <t>SS-KARLOVAC-505@skole.t-com.hr</t>
  </si>
  <si>
    <t>04-034-506</t>
  </si>
  <si>
    <t>ŠUMARSKA I DRVODJELJSKA ŠKOLA KARLOVAC</t>
  </si>
  <si>
    <t>VATROGASNA CESTA 5</t>
  </si>
  <si>
    <t>609-599</t>
  </si>
  <si>
    <t>601-572</t>
  </si>
  <si>
    <t>SS-KARLOVAC-506@skole.t-com.hr</t>
  </si>
  <si>
    <t>04-034-507</t>
  </si>
  <si>
    <t>MEDICINSKA ŠKOLA</t>
  </si>
  <si>
    <t>DOKTORA ANDRIJE ŠTAMPARA bb</t>
  </si>
  <si>
    <t>431-371</t>
  </si>
  <si>
    <t>431-303</t>
  </si>
  <si>
    <t>SS-KARLOVAC-507@skole.t-com.hr</t>
  </si>
  <si>
    <t>04-034-508</t>
  </si>
  <si>
    <t>TEHNIČKA ŠKOLA KARLOVAC</t>
  </si>
  <si>
    <t>LJUDEVITA JONKEA bb</t>
  </si>
  <si>
    <t>615-805</t>
  </si>
  <si>
    <t>615-808</t>
  </si>
  <si>
    <t>SS-KARLOVAC-508@skole.t-com.hr</t>
  </si>
  <si>
    <t>04-034-509</t>
  </si>
  <si>
    <t>TRGOVAČKO - UGOSTITELJSKA ŠKOLA</t>
  </si>
  <si>
    <t>RADIĆEVA 8 i 10</t>
  </si>
  <si>
    <t>612-137</t>
  </si>
  <si>
    <t>SS-KARLOVAC-509@skole.t-com.hr</t>
  </si>
  <si>
    <t>04-034-510</t>
  </si>
  <si>
    <t>MJEŠOVITA INDUSTRIJSKO - OBRTNIČKA ŠKOLA</t>
  </si>
  <si>
    <t>DOMOBRANSKA 2</t>
  </si>
  <si>
    <t>615-578</t>
  </si>
  <si>
    <t>ss-karlovac-510@skole.t-com.hr</t>
  </si>
  <si>
    <t>04-056-501</t>
  </si>
  <si>
    <t>OBRTNIČKA I TEHNIČKA ŠKOLA OGULIN</t>
  </si>
  <si>
    <t>JOSIPA JURJA STROSSMAYERA 2</t>
  </si>
  <si>
    <t>SS-OGULIN-501@skole.t-com.hr</t>
  </si>
  <si>
    <t>04-056-503</t>
  </si>
  <si>
    <t>GIMNAZIJA BERNARDINA FRANKOPANA</t>
  </si>
  <si>
    <t>STRUGA 3</t>
  </si>
  <si>
    <t>522 573</t>
  </si>
  <si>
    <t>811-423</t>
  </si>
  <si>
    <t>SS-ogulin-503@skole.t-com.hr</t>
  </si>
  <si>
    <t>04-079-501</t>
  </si>
  <si>
    <t>SREDNJA ŠKOLA SLUNJ</t>
  </si>
  <si>
    <t>777-503</t>
  </si>
  <si>
    <t>SS-SLUNJ-501@skole.t-com.hr</t>
  </si>
  <si>
    <t>05-031-501</t>
  </si>
  <si>
    <t>Srednja škola Ivanec</t>
  </si>
  <si>
    <t>EUGENA KUMIČIĆA 7</t>
  </si>
  <si>
    <t>782-344</t>
  </si>
  <si>
    <t>SS-IVANEC-501@skole.t-com.hr</t>
  </si>
  <si>
    <t>05-031-502</t>
  </si>
  <si>
    <t>Srednja škola u Maruševcu s pravom javnosti</t>
  </si>
  <si>
    <t>MARUŠEVEC 82</t>
  </si>
  <si>
    <t>729-310 / 729-315</t>
  </si>
  <si>
    <t>729-308</t>
  </si>
  <si>
    <t>729-312</t>
  </si>
  <si>
    <t>SS-IVANEC-502@skole.t-com.hr</t>
  </si>
  <si>
    <t>05-086-501</t>
  </si>
  <si>
    <t>Prva gimnazija Varaždin</t>
  </si>
  <si>
    <t>PETRA PRERADOVIĆA 14</t>
  </si>
  <si>
    <t>302-122</t>
  </si>
  <si>
    <t>SS-VARAZDIN-501@skole.t-com.hr</t>
  </si>
  <si>
    <t>05-086-502</t>
  </si>
  <si>
    <t>Druga gimnazija Varaždin</t>
  </si>
  <si>
    <t>HALLEROVA ALEJA 6a</t>
  </si>
  <si>
    <t>330-844</t>
  </si>
  <si>
    <t>330-756</t>
  </si>
  <si>
    <t>ss-varazdin-502@skole.t-com.hr</t>
  </si>
  <si>
    <t>05-086-504</t>
  </si>
  <si>
    <t>Elektrostrojarska škola</t>
  </si>
  <si>
    <t>HALLEROVA ALEJA 5</t>
  </si>
  <si>
    <t>313-287</t>
  </si>
  <si>
    <t>313-491</t>
  </si>
  <si>
    <t>SS-VARAZDIN-504@skole.t-com.hr</t>
  </si>
  <si>
    <t>05-086-505</t>
  </si>
  <si>
    <t>Medicinska škola Varaždin</t>
  </si>
  <si>
    <t>VINKA MEĐERALA 11</t>
  </si>
  <si>
    <t>211-488</t>
  </si>
  <si>
    <t>492-006</t>
  </si>
  <si>
    <t>492-003</t>
  </si>
  <si>
    <t>SS-VARAZDIN-505@skole.t-com.hr</t>
  </si>
  <si>
    <t>05-086-506</t>
  </si>
  <si>
    <t>Gospodarska škola Varaždin</t>
  </si>
  <si>
    <t>BOŽENE PLAZZERIANO 4</t>
  </si>
  <si>
    <t>330-421</t>
  </si>
  <si>
    <t>ss-varazdin-506@skole.t-com.hr</t>
  </si>
  <si>
    <t>05-086-507</t>
  </si>
  <si>
    <t>STROJARSKA I PROMETNA ŠKOLA</t>
  </si>
  <si>
    <t>HALLEROVA ALEJA 3a</t>
  </si>
  <si>
    <t>211-777</t>
  </si>
  <si>
    <t>214-238</t>
  </si>
  <si>
    <t>ss-varazdin-507@skole.t-com.hr</t>
  </si>
  <si>
    <t>05-086-508</t>
  </si>
  <si>
    <t>Srednja strukovna škola</t>
  </si>
  <si>
    <t>332-033</t>
  </si>
  <si>
    <t>SS-VARAZDIN-508@skole.t-com.hr</t>
  </si>
  <si>
    <t>05-086-509</t>
  </si>
  <si>
    <t>Rudarska i kemijska škola</t>
  </si>
  <si>
    <t>HALLEROVA ALEJA 3</t>
  </si>
  <si>
    <t>313-292</t>
  </si>
  <si>
    <t>rudak@skole.t-com.hr</t>
  </si>
  <si>
    <t>05-086-515</t>
  </si>
  <si>
    <t>PRVA PRIVATNA GIMNAZIJA S PRAVOM JAVNOSTI VARAŽDIN</t>
  </si>
  <si>
    <t>FRANA SUPILA 22</t>
  </si>
  <si>
    <t>260-609</t>
  </si>
  <si>
    <t>privatna.gimnazija@vz.t-com.hr</t>
  </si>
  <si>
    <t>05-086-516</t>
  </si>
  <si>
    <t>Privatna srednja škola Varaždin s pravom javnosti</t>
  </si>
  <si>
    <t>pssv@email.t-com.hr</t>
  </si>
  <si>
    <t>05-086-517</t>
  </si>
  <si>
    <t>Privatna varaždinska gimnazija s pravom javnosti</t>
  </si>
  <si>
    <t>STANKA VRAZA 37</t>
  </si>
  <si>
    <t>330-385</t>
  </si>
  <si>
    <t>212-395</t>
  </si>
  <si>
    <t>info@skola-ziger.hr</t>
  </si>
  <si>
    <t>05-086-518</t>
  </si>
  <si>
    <t>Privatna ekonomsko-poslovna škola s pravom javnosti</t>
  </si>
  <si>
    <t>200-334</t>
  </si>
  <si>
    <t>200-335</t>
  </si>
  <si>
    <t>tajnistvo@privatna.net</t>
  </si>
  <si>
    <t>05-230-501</t>
  </si>
  <si>
    <t>Poljoprivredna i veterinarska škola ARBORETUM OPEKA</t>
  </si>
  <si>
    <t xml:space="preserve">VINICA </t>
  </si>
  <si>
    <t>MARČAN, VINIČKA 53</t>
  </si>
  <si>
    <t>722-131</t>
  </si>
  <si>
    <t>722-444</t>
  </si>
  <si>
    <t>SS-VINICA-501@skole.t-com.hr</t>
  </si>
  <si>
    <t>06-023-502</t>
  </si>
  <si>
    <t>STRUKOVNA ŠKOLA ĐURĐEVAC</t>
  </si>
  <si>
    <t>Dr. IVANA KRANJČEVA 5</t>
  </si>
  <si>
    <t>812-223</t>
  </si>
  <si>
    <t>SS-DJURDJEVAC-502@skole.t-com.hr</t>
  </si>
  <si>
    <t>06-023-503</t>
  </si>
  <si>
    <t>GIMNAZIJA DR. IVANA KRANJČEVA ĐURĐEVAC</t>
  </si>
  <si>
    <t>811-036</t>
  </si>
  <si>
    <t>SS-DJURDJEVAC-503@skole.t-com.hr</t>
  </si>
  <si>
    <t>06-037-501</t>
  </si>
  <si>
    <t>GIMNAZIJA - FRAN GALOVIĆ KOPRIVNICA</t>
  </si>
  <si>
    <t>TRG SLOBODE 7</t>
  </si>
  <si>
    <t>621-099</t>
  </si>
  <si>
    <t>625-573</t>
  </si>
  <si>
    <t>SS-KOPRIVNICA-501@skole.t-com.hr</t>
  </si>
  <si>
    <t>06-037-502</t>
  </si>
  <si>
    <t>OBRTNIČKA ŠKOLA KOPRIVNICA</t>
  </si>
  <si>
    <t>621 083</t>
  </si>
  <si>
    <t>625-673</t>
  </si>
  <si>
    <t>SS-KOPRIVNICA-502@skole.t-com.hr</t>
  </si>
  <si>
    <t>06-037-503</t>
  </si>
  <si>
    <t>SREDNJA ŠKOLA KOPRIVNICA</t>
  </si>
  <si>
    <t>621-088</t>
  </si>
  <si>
    <t>221-407</t>
  </si>
  <si>
    <t>SS-KOPRIVNICA-503@skole.t-com.hr</t>
  </si>
  <si>
    <t>06-041-501</t>
  </si>
  <si>
    <t>GIMNAZIJA IVANA ZAKMARDIJA DIJANKOVEČKOGA KRIŽEVCI</t>
  </si>
  <si>
    <t>MILISLAVA DEMERCA 8</t>
  </si>
  <si>
    <t>682-612</t>
  </si>
  <si>
    <t>ss-krizevci-501@skole.t-com.hr</t>
  </si>
  <si>
    <t>06-041-502</t>
  </si>
  <si>
    <t>SREDNJA ŠKOLA IVAN SELJANEC KRIŽEVCI</t>
  </si>
  <si>
    <t>682-713</t>
  </si>
  <si>
    <t>270-083</t>
  </si>
  <si>
    <t>SS-KRIZEVCI-502@skole.t-com.hr</t>
  </si>
  <si>
    <t>06-041-504</t>
  </si>
  <si>
    <t>SREDNJA GOSPODARSKA ŠKOLA KRIŽEVCI</t>
  </si>
  <si>
    <t>MILISLAVA DEMERCA 1</t>
  </si>
  <si>
    <t>682-614</t>
  </si>
  <si>
    <t>712-019</t>
  </si>
  <si>
    <t>SS-KRIZEVCI-504@skole.t-com.hr</t>
  </si>
  <si>
    <t>07-004-502</t>
  </si>
  <si>
    <t>GIMNAZIJA BJELOVAR</t>
  </si>
  <si>
    <t>MATICE HRVATSKE 17</t>
  </si>
  <si>
    <t>241-578</t>
  </si>
  <si>
    <t>SS-BJELOVAR-502@skole.t-com.hr</t>
  </si>
  <si>
    <t>07-004-503</t>
  </si>
  <si>
    <t>MEDICINSKA ŠKOLA BJELOVAR</t>
  </si>
  <si>
    <t>MATICE HRVATSKE 17/II</t>
  </si>
  <si>
    <t>277-080</t>
  </si>
  <si>
    <t>277-084</t>
  </si>
  <si>
    <t>277-082</t>
  </si>
  <si>
    <t>SS-BJELOVAR-503@skole.t-com.hr</t>
  </si>
  <si>
    <t>07-004-504</t>
  </si>
  <si>
    <t>KOMERCIJALNA I TRGOVAČKA ŠKOLA BJELOVAR</t>
  </si>
  <si>
    <t>TRG EUGENA KVATERNIKA 13</t>
  </si>
  <si>
    <t>241-276</t>
  </si>
  <si>
    <t>241-960</t>
  </si>
  <si>
    <t>SS-BJELOVAR-504@skole.t-com.hr</t>
  </si>
  <si>
    <t>07-004-505</t>
  </si>
  <si>
    <t>EKONOMSKA I BIROTEHNIČKA ŠKOLA BJELOVAR</t>
  </si>
  <si>
    <t>Dr. ANTE STARČEVIĆA 26/II</t>
  </si>
  <si>
    <t>244-729</t>
  </si>
  <si>
    <t>242-141</t>
  </si>
  <si>
    <t>SS-BJELOVAR-505@skole.t-com.hr</t>
  </si>
  <si>
    <t>07-004-506</t>
  </si>
  <si>
    <t>TEHNIČKA ŠKOLA BJELOVAR</t>
  </si>
  <si>
    <t>Dr. ANTE STARČEVIĆA 24</t>
  </si>
  <si>
    <t>242-139</t>
  </si>
  <si>
    <t>ss-bjelovar-506@skole.t-com.hr</t>
  </si>
  <si>
    <t>07-004-507</t>
  </si>
  <si>
    <t>OBRTNIČKA ŠKOLA BJELOVAR</t>
  </si>
  <si>
    <t>244-723</t>
  </si>
  <si>
    <t>243-611</t>
  </si>
  <si>
    <t>SS-BJELOVAR-507@skole.t-com.hr</t>
  </si>
  <si>
    <t>07-004-508</t>
  </si>
  <si>
    <t>UGOSTITELJSKA I PREHRAMBENA ŠKOLA BJELOVAR</t>
  </si>
  <si>
    <t>ULICA PETRA ZRINSKOG 4</t>
  </si>
  <si>
    <t>244-696</t>
  </si>
  <si>
    <t>SS-BJELOVAR-508@skole.t-com.hr</t>
  </si>
  <si>
    <t>07-011-501</t>
  </si>
  <si>
    <t>SREDNJA ŠKOLA ČAZMA</t>
  </si>
  <si>
    <t>LIVADARSKA 30</t>
  </si>
  <si>
    <t>771-014</t>
  </si>
  <si>
    <t>SS-CAZMA-501@skole.t-com.hr</t>
  </si>
  <si>
    <t>07-012-501</t>
  </si>
  <si>
    <t>TEHNIČKA ŠKOLA DARUVAR</t>
  </si>
  <si>
    <t>IVANA GUNDULIĆA 14</t>
  </si>
  <si>
    <t>331-082</t>
  </si>
  <si>
    <t>SS-DARUVAR-501@skole.t-com.hr</t>
  </si>
  <si>
    <t>07-012-502</t>
  </si>
  <si>
    <t>GIMNAZIJA DARUVAR</t>
  </si>
  <si>
    <t>331-982</t>
  </si>
  <si>
    <t>SS-DARUVAR-502@skole.t-com.hr</t>
  </si>
  <si>
    <t>07-012-503</t>
  </si>
  <si>
    <t>SREDNJA ŠKOLA DARUVAR</t>
  </si>
  <si>
    <t>331-079</t>
  </si>
  <si>
    <t>SS-DARUVAR-503@skole.t-com.hr</t>
  </si>
  <si>
    <t>07-024-501</t>
  </si>
  <si>
    <t>SREDNJA ŠKOLA AUGUST ŠENOA</t>
  </si>
  <si>
    <t>KOLODVORSKA 6</t>
  </si>
  <si>
    <t>445-480</t>
  </si>
  <si>
    <t>445-482</t>
  </si>
  <si>
    <t>445-485</t>
  </si>
  <si>
    <t>445-481</t>
  </si>
  <si>
    <t>SS-GARESNICA-501@skole.t-com.hr</t>
  </si>
  <si>
    <t>07-028-501</t>
  </si>
  <si>
    <t>SREDNJA ŠKOLA BARTOLA KAŠIĆA</t>
  </si>
  <si>
    <t>BARTOLA KAŠIĆA 1</t>
  </si>
  <si>
    <t>485-040</t>
  </si>
  <si>
    <t>SS-GRUBISNO-POLJE-501@skole.t-com.hr</t>
  </si>
  <si>
    <t>08-008-501</t>
  </si>
  <si>
    <t>Srednja škola dr. Antuna Barca Crikvenica</t>
  </si>
  <si>
    <t>ZIDARSKA 4</t>
  </si>
  <si>
    <t>241-202</t>
  </si>
  <si>
    <t>ss-crikvenica-501@skole.t-com.hr</t>
  </si>
  <si>
    <t>08-009-501</t>
  </si>
  <si>
    <t>Srednja škola Vladimir Nazor</t>
  </si>
  <si>
    <t>821 017</t>
  </si>
  <si>
    <t>SS-CABAR-501@skole.t-com.hr</t>
  </si>
  <si>
    <t>08-013-501</t>
  </si>
  <si>
    <t>SREDNJA ŠKOLA DELNICE</t>
  </si>
  <si>
    <t>LUJZINSKA CESTA 42</t>
  </si>
  <si>
    <t>ss-delnice-501@skole.t-com.hr</t>
  </si>
  <si>
    <t>08-042-501</t>
  </si>
  <si>
    <t>Srednja škola Hrvatski kralj Zvonimir</t>
  </si>
  <si>
    <t>VINOGRADSKA 3</t>
  </si>
  <si>
    <t>221-400</t>
  </si>
  <si>
    <t>SS-KRK-501@skole.t-com.hr</t>
  </si>
  <si>
    <t>08-058-501</t>
  </si>
  <si>
    <t>UGOSTITELJSKA ŠKOLA OPATIJA</t>
  </si>
  <si>
    <t>KUMIČIĆEVA 14</t>
  </si>
  <si>
    <t>711-335</t>
  </si>
  <si>
    <t>718-520</t>
  </si>
  <si>
    <t>SS-OPATIJA-501@skole.t-com.hr</t>
  </si>
  <si>
    <t>08-058-502</t>
  </si>
  <si>
    <t>Gimnazija Eugena Kumičića Opatija</t>
  </si>
  <si>
    <t>DRAGE GERVAISA 2</t>
  </si>
  <si>
    <t>271-966</t>
  </si>
  <si>
    <t>271966</t>
  </si>
  <si>
    <t>SS-OPATIJA-502@skole.t-com.hr</t>
  </si>
  <si>
    <t>08-058-503</t>
  </si>
  <si>
    <t>OBRTNIČKA ŠKOLA</t>
  </si>
  <si>
    <t>BOŽE MILANOVIĆA 3</t>
  </si>
  <si>
    <t>271-543</t>
  </si>
  <si>
    <t>SS-OPATIJA-503@skole.t-com.hr</t>
  </si>
  <si>
    <t>08-058-504</t>
  </si>
  <si>
    <t>HOTELIJERSKO - TURISTIČKA ŠKOLA</t>
  </si>
  <si>
    <t>SS-OPATIJA-504@skole.t-com.hr</t>
  </si>
  <si>
    <t>08-070-501</t>
  </si>
  <si>
    <t>Srednja škola Markantuna de Dominisa Rab</t>
  </si>
  <si>
    <t>BANJOL 11</t>
  </si>
  <si>
    <t>724-179</t>
  </si>
  <si>
    <t>SS-RAB-501@skole.t-com.hr</t>
  </si>
  <si>
    <t>08-071-501</t>
  </si>
  <si>
    <t>Strojarska škola za industrijska i obrtnička zanimanja</t>
  </si>
  <si>
    <t>JOŽE VLAHOVIĆA 10</t>
  </si>
  <si>
    <t>343-145</t>
  </si>
  <si>
    <t>ss-rijeka-501@skole.t-com.hr</t>
  </si>
  <si>
    <t>08-071-502</t>
  </si>
  <si>
    <t>SREDNJA TALIJANSKA ŠKOLA - RIJEKA SCUOLA MEDIA SUPERIORE ITALIANA - FIUME</t>
  </si>
  <si>
    <t>ERAZMA BARČIĆA 6</t>
  </si>
  <si>
    <t>213-804</t>
  </si>
  <si>
    <t>srednja-talijanska-skola@ri.t-com.hr</t>
  </si>
  <si>
    <t>08-071-503</t>
  </si>
  <si>
    <t>Trgovačka i tekstilna škola u Rijeci</t>
  </si>
  <si>
    <t>STANE VONČINE 1A</t>
  </si>
  <si>
    <t>351-070</t>
  </si>
  <si>
    <t>Naziv predškolske ustanove 
(dječji vrtići)</t>
  </si>
  <si>
    <t>Broj djece obuhvaćene predškolskim odgojem</t>
  </si>
  <si>
    <t>Kratice:</t>
  </si>
  <si>
    <t>mj</t>
  </si>
  <si>
    <t>r</t>
  </si>
  <si>
    <t>Odgojne 
skupine</t>
  </si>
  <si>
    <t>mj = mješovite odgojne skupine odjeli u koje su integrirani pripadnici romske nacionalne manjine</t>
  </si>
  <si>
    <t>DV</t>
  </si>
  <si>
    <t>Naziv ustanove za program predškole
(dječji vrtići, osnovne škole, udruge)</t>
  </si>
  <si>
    <t>PS</t>
  </si>
  <si>
    <t>DVm</t>
  </si>
  <si>
    <t>DVz</t>
  </si>
  <si>
    <t>DVmj</t>
  </si>
  <si>
    <t>DVr</t>
  </si>
  <si>
    <t>PSm</t>
  </si>
  <si>
    <t>PSz</t>
  </si>
  <si>
    <t>PSmj</t>
  </si>
  <si>
    <t>PSr</t>
  </si>
  <si>
    <t>Broj ustrojenih predškolskih programa u blizini romskih naselja</t>
  </si>
  <si>
    <t>PP_RN</t>
  </si>
  <si>
    <t>PS_trajanje</t>
  </si>
  <si>
    <t>PS_razdoblje</t>
  </si>
  <si>
    <t xml:space="preserve"> r   = odgojne skupine samo za pripadnike romske nacionalne manjine</t>
  </si>
  <si>
    <t>PO-T1</t>
  </si>
  <si>
    <t xml:space="preserve">
Navesti trajanje  programa u mjesecima
 </t>
  </si>
  <si>
    <t>SS-RIJEKA-503@skole.t-com.hr</t>
  </si>
  <si>
    <t>08-071-504</t>
  </si>
  <si>
    <t>Srednja škola za elektrotehniku i računalstvo</t>
  </si>
  <si>
    <t>ZVONIMIROVA 12</t>
  </si>
  <si>
    <t>678-910</t>
  </si>
  <si>
    <t>678-912</t>
  </si>
  <si>
    <t>SS-RIJEKA-504@skole.t-com.hr</t>
  </si>
  <si>
    <t>08-071-505</t>
  </si>
  <si>
    <t>EKONOMSKA ŠKOLA MIJE MIRKOVIĆA RIJEKA</t>
  </si>
  <si>
    <t>IVANA FILIPOVIĆA 2</t>
  </si>
  <si>
    <t>213-890</t>
  </si>
  <si>
    <t>212-201</t>
  </si>
  <si>
    <t>ss-rijeka-505@skole.t-com.hr</t>
  </si>
  <si>
    <t>08-071-506</t>
  </si>
  <si>
    <t>PRVA RIJEČKA HRVATSKA GIMNAZIJA</t>
  </si>
  <si>
    <t>FRANA KURELCA 1</t>
  </si>
  <si>
    <t>215-596</t>
  </si>
  <si>
    <t>SS-RIJEKA-506@skole.t-com.hr</t>
  </si>
  <si>
    <t>08-071-507</t>
  </si>
  <si>
    <t>PRIRODOSLOVNA I GRAFIČKA ŠKOLA RIJEKA</t>
  </si>
  <si>
    <t>VUKOVARSKA 58</t>
  </si>
  <si>
    <t>675-740</t>
  </si>
  <si>
    <t>675-738</t>
  </si>
  <si>
    <t>SS-RIJEKA-507@skole.t-com.hr</t>
  </si>
  <si>
    <t>08-071-508</t>
  </si>
  <si>
    <t>Građevinska tehnička škola</t>
  </si>
  <si>
    <t>PODHUMSKIH ŽRTAVA 4</t>
  </si>
  <si>
    <t>372-020</t>
  </si>
  <si>
    <t>371-075</t>
  </si>
  <si>
    <t>SS-RIJEKA-508@skole.t-com.hr</t>
  </si>
  <si>
    <t>08-071-509</t>
  </si>
  <si>
    <t>PRVA SUŠAČKA HRVATSKA GIMNAZIJA U RIJECI</t>
  </si>
  <si>
    <t>217-724</t>
  </si>
  <si>
    <t>SS-RIJEKA-509@skole.t-com.hr</t>
  </si>
  <si>
    <t>08-071-511</t>
  </si>
  <si>
    <t>GIMNAZIJA ANDRIJE MOHOROVIČIĆA RIJEKA</t>
  </si>
  <si>
    <t>213-747</t>
  </si>
  <si>
    <t>ss-rijeka-511@skole.t-com.hr</t>
  </si>
  <si>
    <t>08-071-512</t>
  </si>
  <si>
    <t>STROJARSKO BRODOGRAĐEVNA ŠKOLA ZA INDUSTRIJSKA I OBRTNIČKA ZANIMANJA</t>
  </si>
  <si>
    <t>BRAĆE BRANCHETTA 11A</t>
  </si>
  <si>
    <t>675-753</t>
  </si>
  <si>
    <t>SS-RIJEKA-512@skole.t-com.hr</t>
  </si>
  <si>
    <t>08-071-513</t>
  </si>
  <si>
    <t>Tehnička škola za strojarstvo i brodogradnju</t>
  </si>
  <si>
    <t>678-740</t>
  </si>
  <si>
    <t>675-739</t>
  </si>
  <si>
    <t>SS-RIJEKA-513@skole.t-com.hr</t>
  </si>
  <si>
    <t>08-071-514</t>
  </si>
  <si>
    <t>Elektroindustrijska i obrtnička škola Rijeka</t>
  </si>
  <si>
    <t>678-931</t>
  </si>
  <si>
    <t>678-937</t>
  </si>
  <si>
    <t>678-932</t>
  </si>
  <si>
    <t>SS-RIJEKA-514@skole.t-com.hr</t>
  </si>
  <si>
    <t>08-071-515</t>
  </si>
  <si>
    <t>GRADITELJSKA ŠKOLA ZA INDUSTRIJU I OBRT</t>
  </si>
  <si>
    <t>372-011</t>
  </si>
  <si>
    <t>372-032</t>
  </si>
  <si>
    <t>SS-RIJEKA-515@skole.t-com.hr</t>
  </si>
  <si>
    <t>08-071-516</t>
  </si>
  <si>
    <t>MEDICINSKA ŠKOLA U RIJECI</t>
  </si>
  <si>
    <t>217-596</t>
  </si>
  <si>
    <t>217-022</t>
  </si>
  <si>
    <t>SS-RIJEKA-516@skole.t-com.hr</t>
  </si>
  <si>
    <t>08-071-517</t>
  </si>
  <si>
    <t>PROMETNA ŠKOLA</t>
  </si>
  <si>
    <t>343-036</t>
  </si>
  <si>
    <t>SS-RIJEKA-517@skole.t-com.hr</t>
  </si>
  <si>
    <t>08-071-522</t>
  </si>
  <si>
    <t>SALEZIJANSKA KLASIČNA GIMNAZIJA - s pravom javnosti</t>
  </si>
  <si>
    <t>VUKOVARSKA 62</t>
  </si>
  <si>
    <t>672-986</t>
  </si>
  <si>
    <t>SS-RIJEKA-522@skole.t-com.hr</t>
  </si>
  <si>
    <t>08-071-524</t>
  </si>
  <si>
    <t>Škola za primijenjenu umjetnost u Rijeci</t>
  </si>
  <si>
    <t>ŠETALIŠTE TRINAESTE DIVIZIJE 75</t>
  </si>
  <si>
    <t>431-545</t>
  </si>
  <si>
    <t>SS-RIJEKA-524@skole.t-com.hr</t>
  </si>
  <si>
    <t>08-071-528</t>
  </si>
  <si>
    <t>OPĆA GIMNAZIJA s pravom javnosti</t>
  </si>
  <si>
    <t>495-608</t>
  </si>
  <si>
    <t>SS-RIJEKA-528@skole.t-com.hr</t>
  </si>
  <si>
    <t>08-095-501</t>
  </si>
  <si>
    <t>Željeznička tehnička škola Moravice</t>
  </si>
  <si>
    <t>51325</t>
  </si>
  <si>
    <t>MORAVICE</t>
  </si>
  <si>
    <t>ŠKOLSKA 2A</t>
  </si>
  <si>
    <t>877-118</t>
  </si>
  <si>
    <t>SS-MORAVICE-501@skole.t-com.hr</t>
  </si>
  <si>
    <t>08-275-501</t>
  </si>
  <si>
    <t>POMORSKA ŠKOLA</t>
  </si>
  <si>
    <t>NAUTIČKA 14</t>
  </si>
  <si>
    <t>761-211</t>
  </si>
  <si>
    <t>ss-bakar-501@skole.t-com.hr</t>
  </si>
  <si>
    <t>08-290-502</t>
  </si>
  <si>
    <t>SREDNJA GLAZBENA ŠKOLA MIRKOVIĆ, s pravom javnosti</t>
  </si>
  <si>
    <t>08-292-501</t>
  </si>
  <si>
    <t>SREDNJA ŠKOLA AMBROZA HARAČIĆA</t>
  </si>
  <si>
    <t>OMLADINSKA 10</t>
  </si>
  <si>
    <t>231-101</t>
  </si>
  <si>
    <t>SS-MALI-LOSINJ-501@skole.t-com.hr</t>
  </si>
  <si>
    <t>09-026-503</t>
  </si>
  <si>
    <t>STRUKOVNA ŠKOLA GOSPIĆ</t>
  </si>
  <si>
    <t>BUDAČKA 24</t>
  </si>
  <si>
    <t>572-083</t>
  </si>
  <si>
    <t>573-236</t>
  </si>
  <si>
    <t>SS-GOSPIC-503@skole.t-com.hr</t>
  </si>
  <si>
    <t>09-026-504</t>
  </si>
  <si>
    <t>GIMNAZIJA GOSPIĆ</t>
  </si>
  <si>
    <t>560-232</t>
  </si>
  <si>
    <t>572-053</t>
  </si>
  <si>
    <t>573-286</t>
  </si>
  <si>
    <t>ss-gospic-504@skole.t-com.hr</t>
  </si>
  <si>
    <t>09-061-501</t>
  </si>
  <si>
    <t>SREDNJA ŠKOLA OTOČAC</t>
  </si>
  <si>
    <t>ĆIRILA I METODA 2</t>
  </si>
  <si>
    <t>771-134</t>
  </si>
  <si>
    <t>617-712</t>
  </si>
  <si>
    <t>771-133</t>
  </si>
  <si>
    <t>ss-otocac-501@skole.t-com.hr</t>
  </si>
  <si>
    <t>09-074-501</t>
  </si>
  <si>
    <t>SREDNJA ŠKOLA PAVLA RITTERA VITEZOVIĆA U SENJU</t>
  </si>
  <si>
    <t>VJENCESLAVA NOVAKA 2</t>
  </si>
  <si>
    <t>881-011</t>
  </si>
  <si>
    <t>ss-senj-501@skole.t-com.hr</t>
  </si>
  <si>
    <t>09-455-501</t>
  </si>
  <si>
    <t>Srednja škola Plitvička Jezera</t>
  </si>
  <si>
    <t>ZAGREBAČKA 2</t>
  </si>
  <si>
    <t>776-588</t>
  </si>
  <si>
    <t>ss-korenica-501@skole.t-com.hr</t>
  </si>
  <si>
    <t>10-059-501</t>
  </si>
  <si>
    <t>SREDNJA ŠKOLA STJEPAN IVŠIĆ ORAHOVICA</t>
  </si>
  <si>
    <t>673-482</t>
  </si>
  <si>
    <t>400-248</t>
  </si>
  <si>
    <t>ss-orahovica-501@skole.t-com.hr</t>
  </si>
  <si>
    <t>10-067-502</t>
  </si>
  <si>
    <t>Srednja škola Marka Marulića Slatina</t>
  </si>
  <si>
    <t>TRG RUĐERA BOŠKOVIĆA 16</t>
  </si>
  <si>
    <t>551-449</t>
  </si>
  <si>
    <t>ss.marka.marulica@vt.t-com.hr</t>
  </si>
  <si>
    <t>10-067-503</t>
  </si>
  <si>
    <t>Industrijsko-obrtnička škola Slatina</t>
  </si>
  <si>
    <t>TRG RUĐERA BOŠKOVIĆA 5a</t>
  </si>
  <si>
    <t>492-510</t>
  </si>
  <si>
    <t>skola.slatina@optinet.hr</t>
  </si>
  <si>
    <t>10-089-501</t>
  </si>
  <si>
    <t>GIMNAZIJA PETRA PRERADOVIĆA VIROVITICA</t>
  </si>
  <si>
    <t>TRG BANA JOSIPA JELAČIĆA 16</t>
  </si>
  <si>
    <t>722-711</t>
  </si>
  <si>
    <t>SS-VIROVITICA-501@skole.t-com.hr</t>
  </si>
  <si>
    <t>10-089-502</t>
  </si>
  <si>
    <t>TEHNIČKA ŠKOLA VIROVITICA</t>
  </si>
  <si>
    <t>ZBORA NARODNE GARDE 29</t>
  </si>
  <si>
    <t>725-777</t>
  </si>
  <si>
    <t>800-957</t>
  </si>
  <si>
    <t>ss-virovitica-502@skole.t-com.hr</t>
  </si>
  <si>
    <t>10-089-503</t>
  </si>
  <si>
    <t>INDUSTRIJSKO-OBRTNIČKA ŠKOLA VIROVITICA</t>
  </si>
  <si>
    <t>721-283</t>
  </si>
  <si>
    <t>ss-virovitica-503@skole.t-com.hr</t>
  </si>
  <si>
    <t>10-089-504</t>
  </si>
  <si>
    <t>STRUKOVNA ŠKOLA VIROVITICA</t>
  </si>
  <si>
    <t>VUKOVARSKA CESTA 1</t>
  </si>
  <si>
    <t>722-939</t>
  </si>
  <si>
    <t>info@ssv.hr</t>
  </si>
  <si>
    <t>10-089-506</t>
  </si>
  <si>
    <t>KATOLIČKA KLASIČNA GIMNAZIJA S PRAVOM JAVNOSTI U VIROVITICI</t>
  </si>
  <si>
    <t>MATIJE GUPCA bb</t>
  </si>
  <si>
    <t>800 756</t>
  </si>
  <si>
    <t>800 755</t>
  </si>
  <si>
    <t>katolicka.klasicna.gimnazija@vt.t-com.hr</t>
  </si>
  <si>
    <t>10-317-501</t>
  </si>
  <si>
    <t>SREDNJA ŠKOLA PITOMAČA</t>
  </si>
  <si>
    <t>TRG KRALJA TOMISLAVA 6</t>
  </si>
  <si>
    <t>782-442</t>
  </si>
  <si>
    <t>ss-pitomaca-501@skole.t-com.hr</t>
  </si>
  <si>
    <t>11-064-501</t>
  </si>
  <si>
    <t>Srednja škola Pakrac</t>
  </si>
  <si>
    <t>BOLNIČKA 59</t>
  </si>
  <si>
    <t>411-056</t>
  </si>
  <si>
    <t>SS-PAKRAC-501@skole.t-com.hr</t>
  </si>
  <si>
    <t>11-077-501</t>
  </si>
  <si>
    <t>Gimnazija</t>
  </si>
  <si>
    <t>PAPE IVANA PAVLA II br. 6</t>
  </si>
  <si>
    <t>273-904</t>
  </si>
  <si>
    <t>SS-POZEGA-501@skole.t-com.hr</t>
  </si>
  <si>
    <t>11-077-502</t>
  </si>
  <si>
    <t>Ekonomska škola, Požega</t>
  </si>
  <si>
    <t>OSJEČKA 33</t>
  </si>
  <si>
    <t>273-717</t>
  </si>
  <si>
    <t>SS-POZEGA-502@skole.t-com.hr</t>
  </si>
  <si>
    <t>11-077-503</t>
  </si>
  <si>
    <t>POLJOPRIVREDNO-PREHRAMBENA ŠKOLA</t>
  </si>
  <si>
    <t>RATARNIČKA 3</t>
  </si>
  <si>
    <t>274-324</t>
  </si>
  <si>
    <t>SS-POZEGA-503@skole.t-com.hr</t>
  </si>
  <si>
    <t>11-077-504</t>
  </si>
  <si>
    <t>TEHNIČKA ŠKOLA</t>
  </si>
  <si>
    <t>RATARNIČKA 1</t>
  </si>
  <si>
    <t>271-379</t>
  </si>
  <si>
    <t>SS-POZEGA-504@skole.t-com.hr</t>
  </si>
  <si>
    <t>11-077-505</t>
  </si>
  <si>
    <t>272-992</t>
  </si>
  <si>
    <t>ss-pozega-505@skole.t-com.hr</t>
  </si>
  <si>
    <t>11-077-510</t>
  </si>
  <si>
    <t>Katolička klasična gimnazija s pravom javnosti u Požegi</t>
  </si>
  <si>
    <t>TRG SVETE TEREZIJE 13</t>
  </si>
  <si>
    <t>311 600</t>
  </si>
  <si>
    <t>311 615</t>
  </si>
  <si>
    <t>katolickapz@gmail.com</t>
  </si>
  <si>
    <t>12-051-501</t>
  </si>
  <si>
    <t>GIMNAZIJA NOVA GRADIŠKA</t>
  </si>
  <si>
    <t>361-427</t>
  </si>
  <si>
    <t>SS-NOVA-GRADISKA-501@skole.t-com.hr</t>
  </si>
  <si>
    <t>12-051-502</t>
  </si>
  <si>
    <t xml:space="preserve">INDUSTRIJSKO OBRTNIČKA ŠKOLA </t>
  </si>
  <si>
    <t>LJUDEVITA GAJA bb</t>
  </si>
  <si>
    <t>361-459</t>
  </si>
  <si>
    <t>362-777</t>
  </si>
  <si>
    <t>industrijsko-obrtnicka.skola2@sb.t-com.hr</t>
  </si>
  <si>
    <t>12-051-503</t>
  </si>
  <si>
    <t>Elektrotehnička škola</t>
  </si>
  <si>
    <t>362-145</t>
  </si>
  <si>
    <t>362-575</t>
  </si>
  <si>
    <t>ss-nova-gradiska-503@skole.t-com.hr</t>
  </si>
  <si>
    <t>12-078-501</t>
  </si>
  <si>
    <t>SREDNJA ŠKOLA MATIJE ANTUNA RELJKOVIĆA SLAVONSKI BROD</t>
  </si>
  <si>
    <t>IVANA CANKARA 76</t>
  </si>
  <si>
    <t>255-697</t>
  </si>
  <si>
    <t>SS-SLAVONSKI-BROD-501@skole.t-com.hr</t>
  </si>
  <si>
    <t>12-078-502</t>
  </si>
  <si>
    <t>Obrtnička škola</t>
  </si>
  <si>
    <t>VLADIMIRA NAZORA 9</t>
  </si>
  <si>
    <t>447-326</t>
  </si>
  <si>
    <t>SS-SLAVONSKI-BROD-502@skole.t-com.hr</t>
  </si>
  <si>
    <t>12-078-503</t>
  </si>
  <si>
    <t>Gimnazija Matija Mesić</t>
  </si>
  <si>
    <t>NASELJE SLAVONIJA I. br. 8</t>
  </si>
  <si>
    <t>446-252</t>
  </si>
  <si>
    <t>SS-SLAVONSKI-BROD-503@skole.t-com.hr</t>
  </si>
  <si>
    <t>12-078-504</t>
  </si>
  <si>
    <t>INDUSTRIJSKO-OBRTNIČKA ŠKOLA</t>
  </si>
  <si>
    <t>EUGENA KUMIČIĆA 55</t>
  </si>
  <si>
    <t>410-542</t>
  </si>
  <si>
    <t>SS-SLAVONSKI-BROD-504@skole.t-com.hr</t>
  </si>
  <si>
    <t>12-078-505</t>
  </si>
  <si>
    <t>411-478</t>
  </si>
  <si>
    <t>SS-SLAVONSKI-BROD-505@skole.t-com.hr</t>
  </si>
  <si>
    <t>12-078-506</t>
  </si>
  <si>
    <t>EKONOMSKO-BIROTEHNIČKA ŠKOLA</t>
  </si>
  <si>
    <t>NASELJE ANDRIJA HEBRANG 13/1</t>
  </si>
  <si>
    <t>443-175</t>
  </si>
  <si>
    <t>SS-SLAVONSKI-BROD-506@skole.t-com.hr</t>
  </si>
  <si>
    <t>12-078-507</t>
  </si>
  <si>
    <t>SREDNJA MEDICINSKA ŠKOLA</t>
  </si>
  <si>
    <t>VATROSLAVA JAGIĆA 3A</t>
  </si>
  <si>
    <t>442-492</t>
  </si>
  <si>
    <t>SS-SLAVONSKI-BROD-507@skole.t-com.hr</t>
  </si>
  <si>
    <t>12-078-508</t>
  </si>
  <si>
    <t>Klasična gimnazija fra Marijana Lanosovića s pravom javnosti</t>
  </si>
  <si>
    <t>PETRA KREŠIMIRA IV. bb</t>
  </si>
  <si>
    <t>443-821</t>
  </si>
  <si>
    <t>SS-SLAVONSKI-BROD-508@skole.t-com.hr</t>
  </si>
  <si>
    <t>13-002-501</t>
  </si>
  <si>
    <t>SREDNJA ŠKOLA KNEZA BRANIMIRA, BENKOVAC</t>
  </si>
  <si>
    <t>ANTUNA MIHANOVIĆA 19</t>
  </si>
  <si>
    <t>681-606</t>
  </si>
  <si>
    <t>681-330</t>
  </si>
  <si>
    <t>SS-BENKOVAC-501@skole.t-com.hr</t>
  </si>
  <si>
    <t>13-003-501</t>
  </si>
  <si>
    <t>SREDNJA ŠKOLA BIOGRAD NA MORU</t>
  </si>
  <si>
    <t>AUGUSTA ŠENOE 29</t>
  </si>
  <si>
    <t>383-278</t>
  </si>
  <si>
    <t>srednja-skola-biograd@zd.t-com.hr</t>
  </si>
  <si>
    <t>13-027-527</t>
  </si>
  <si>
    <t>SREDNJA ŠKOLA GRAČAC</t>
  </si>
  <si>
    <t>ŠKOLSKA ULICA 8</t>
  </si>
  <si>
    <t>773-870</t>
  </si>
  <si>
    <t>SS-GRACAC-501@skole.t-com.hr</t>
  </si>
  <si>
    <t>13-055-501</t>
  </si>
  <si>
    <t>SREDNJA ŠKOLA OBROVAC</t>
  </si>
  <si>
    <t>OBALA HRVATSKOG ČASNIKA SENADA ŽUPANA bb</t>
  </si>
  <si>
    <t>689-058</t>
  </si>
  <si>
    <t>ss-obrovac-501@skole.t-com.hr</t>
  </si>
  <si>
    <t>13-063-501</t>
  </si>
  <si>
    <t>SREDNJA ŠKOLA BARTULA KAŠIĆA</t>
  </si>
  <si>
    <t>ANTE STARČEVIĆA 9</t>
  </si>
  <si>
    <t>611-720</t>
  </si>
  <si>
    <t>ss-pag-501@skole.t-com.hr</t>
  </si>
  <si>
    <t>13-107-501</t>
  </si>
  <si>
    <t>GIMNAZIJA FRANJE PETRIĆA ZADAR</t>
  </si>
  <si>
    <t>OBALA KNEZA TRPIMIRA 26</t>
  </si>
  <si>
    <t>331-015</t>
  </si>
  <si>
    <t>ss-zadar-501@skole.t-com.hr</t>
  </si>
  <si>
    <t>13-107-502</t>
  </si>
  <si>
    <t>GIMNAZIJA VLADIMIRA NAZORA</t>
  </si>
  <si>
    <t>PERIVOJ VLADIMIRA NAZORA 3/II</t>
  </si>
  <si>
    <t>315-311</t>
  </si>
  <si>
    <t>SS-ZADAR-502@skole.t-com.hr</t>
  </si>
  <si>
    <t>13-107-503</t>
  </si>
  <si>
    <t>GIMNAZIJA JURJA BARAKOVIĆA</t>
  </si>
  <si>
    <t>PERIVOJ VLADIMIRA NAZORA 3</t>
  </si>
  <si>
    <t>301-774</t>
  </si>
  <si>
    <t>SS-ZADAR-503@skole.t-com.hr</t>
  </si>
  <si>
    <t>13-107-504</t>
  </si>
  <si>
    <t>KLASIČNA GIMNAZIJA IVANA PAVLA II. S PRAVOM JAVNOSTI</t>
  </si>
  <si>
    <t>JEROLIMA VIDULIĆA 2</t>
  </si>
  <si>
    <t>253-800</t>
  </si>
  <si>
    <t>SS-ZADAR-504@skole.t-com.hr</t>
  </si>
  <si>
    <t>13-107-506</t>
  </si>
  <si>
    <t>POMORSKA ŠKOLA ZADAR</t>
  </si>
  <si>
    <t>ANTE KUZMANIĆA 1</t>
  </si>
  <si>
    <t>315-600</t>
  </si>
  <si>
    <t>SS-ZADAR-506@skole.t-com.hr</t>
  </si>
  <si>
    <t>13-107-509</t>
  </si>
  <si>
    <t>-</t>
  </si>
  <si>
    <t>MEDICINSKA ŠKOLA ANTE KUZMANIĆA-ZADAR</t>
  </si>
  <si>
    <t>Dr. FRANJE TUĐMANA bb</t>
  </si>
  <si>
    <t>213-750</t>
  </si>
  <si>
    <t>SS-ZADAR-509@skole.t-com.hr</t>
  </si>
  <si>
    <t>13-107-511</t>
  </si>
  <si>
    <t>OBRTNIČKA ŠKOLA GOJKA MATULINE ZADAR</t>
  </si>
  <si>
    <t>IVANA MAŽURANIĆA 32</t>
  </si>
  <si>
    <t>236-319</t>
  </si>
  <si>
    <t>SS-ZADAR-511@skole.t-com.hr</t>
  </si>
  <si>
    <t>13-107-512</t>
  </si>
  <si>
    <t>ŠIME VITASOVIĆA 1</t>
  </si>
  <si>
    <t>239-480</t>
  </si>
  <si>
    <t>239-483</t>
  </si>
  <si>
    <t>SS-ZADAR-512@skole.t-com.hr</t>
  </si>
  <si>
    <t>13-107-513</t>
  </si>
  <si>
    <t>Strukovna škola Vice Vlatkovića</t>
  </si>
  <si>
    <t>NIKOLE TESLE 9/C</t>
  </si>
  <si>
    <t>239-460</t>
  </si>
  <si>
    <t>239-463</t>
  </si>
  <si>
    <t>ss-zadar-513@skole.t-com.hr</t>
  </si>
  <si>
    <t>13-107-514</t>
  </si>
  <si>
    <t>Prirodoslovno - grafička škola</t>
  </si>
  <si>
    <t>213-746</t>
  </si>
  <si>
    <t>ss-zadar-514@skole.t-com.hr</t>
  </si>
  <si>
    <t>13-107-515</t>
  </si>
  <si>
    <t>Poljoprivredna, prehrambena i veterinarska škola Stanka Ožanića</t>
  </si>
  <si>
    <t>315-668</t>
  </si>
  <si>
    <t>SS-ZADAR-515@skole.t-com.hr</t>
  </si>
  <si>
    <t>13-107-516</t>
  </si>
  <si>
    <t>ŠKOLA PRIMIJENJENE UMJETNOSTI I DIZAJNA</t>
  </si>
  <si>
    <t>PERIVOJ VLADIMIRA NAZORA 3/III</t>
  </si>
  <si>
    <t>212-228</t>
  </si>
  <si>
    <t>SS-ZADAR-516@skole.t-com.hr</t>
  </si>
  <si>
    <t>13-107-518</t>
  </si>
  <si>
    <t>EKONOMSKO-BIROTEHNIČKA I TRGOVAČKA ŠKOLA</t>
  </si>
  <si>
    <t>ANTUNA GUSTAVA MATOŠA 40</t>
  </si>
  <si>
    <t>331-022</t>
  </si>
  <si>
    <t>ss-zadar-518@skole.t-com.hr</t>
  </si>
  <si>
    <t>13-107-519</t>
  </si>
  <si>
    <t>HOTELIJERSKO-TURISTIČKA I UGOSTITELJSKA ŠKOLA</t>
  </si>
  <si>
    <t>335-295</t>
  </si>
  <si>
    <t>SS-ZADAR-519@skole.t-com.hr</t>
  </si>
  <si>
    <t>13-107-522</t>
  </si>
  <si>
    <t>Zadarska privatna gimnazija s pravom javnosti</t>
  </si>
  <si>
    <t>ULICA KRALJSKOG DALMATINA 4</t>
  </si>
  <si>
    <t>301-566</t>
  </si>
  <si>
    <t>zadarska-privatna-gimnazija@zd.t-com.hr</t>
  </si>
  <si>
    <t>14-001-501</t>
  </si>
  <si>
    <t>GIMNAZIJA BELI MANASTIR</t>
  </si>
  <si>
    <t>701-828</t>
  </si>
  <si>
    <t>SS-BELI-MANASTIR-501@skole.t-com.hr</t>
  </si>
  <si>
    <t>14-001-502</t>
  </si>
  <si>
    <t>PRVA SREDNJA ŠKOLA BELI MANASTIR</t>
  </si>
  <si>
    <t>SS-BELI-MANASTIR-502@skole.t-com.hr</t>
  </si>
  <si>
    <t>14-001-503</t>
  </si>
  <si>
    <t>DRUGA SREDNJA ŠKOLA BELI MANASTIR</t>
  </si>
  <si>
    <t>ŠKOLSKA 3/III</t>
  </si>
  <si>
    <t>703-306</t>
  </si>
  <si>
    <t>ss-beli-manastir-503@skole.t-com.hr</t>
  </si>
  <si>
    <t>14-016-501</t>
  </si>
  <si>
    <t>Srednja škola Donji Miholjac</t>
  </si>
  <si>
    <t>VUKOVARSKA 84</t>
  </si>
  <si>
    <t>630-970</t>
  </si>
  <si>
    <t>631-049</t>
  </si>
  <si>
    <t>ss-donji-miholjac-501@skole.t-com.hr</t>
  </si>
  <si>
    <t>14-022-501</t>
  </si>
  <si>
    <t>Srednja strukovna škola Braće Radića</t>
  </si>
  <si>
    <t>VIJENAC KARDINALA ALOJZIJA STEPINCA 11</t>
  </si>
  <si>
    <t>811-345</t>
  </si>
  <si>
    <t>813-155</t>
  </si>
  <si>
    <t>SS-DJAKOVO-501@skole.t-com.hr</t>
  </si>
  <si>
    <t>14-022-502</t>
  </si>
  <si>
    <t>GIMNAZIJA A.G.MATOŠA</t>
  </si>
  <si>
    <t>813 581</t>
  </si>
  <si>
    <t>822 528</t>
  </si>
  <si>
    <t>814-060</t>
  </si>
  <si>
    <t>SS-DJAKOVO-502@skole.t-com.hr</t>
  </si>
  <si>
    <t>14-022-503</t>
  </si>
  <si>
    <t>Obrtnička škola Antuna Horvata Đakovo</t>
  </si>
  <si>
    <t>812-317</t>
  </si>
  <si>
    <t>SS-DJAKOVO-503@skole.t-com.hr</t>
  </si>
  <si>
    <t>14-050-501</t>
  </si>
  <si>
    <t>Srednja škola Isidora Kršnjavoga Našice</t>
  </si>
  <si>
    <t>AUGUSTA CESARCA 20</t>
  </si>
  <si>
    <t>613-202</t>
  </si>
  <si>
    <t>ss-nasice-501@skole.t-com.hr</t>
  </si>
  <si>
    <t>14-060-501</t>
  </si>
  <si>
    <t>Elektrotehnička i prometna škola Osijek</t>
  </si>
  <si>
    <t>208-400</t>
  </si>
  <si>
    <t>SS-OSIJEK-501@skole.t-com.hr</t>
  </si>
  <si>
    <t>14-060-502</t>
  </si>
  <si>
    <t>Strojarska tehnička škola Osijek</t>
  </si>
  <si>
    <t>207-777</t>
  </si>
  <si>
    <t>SS-OSIJEK-502@skole.t-com.hr</t>
  </si>
  <si>
    <t>14-060-503</t>
  </si>
  <si>
    <t>I Gimnazija Osijek</t>
  </si>
  <si>
    <t>ŽUPANIJSKA 4</t>
  </si>
  <si>
    <t>200-699</t>
  </si>
  <si>
    <t>SS-OSIJEK-503@skole.t-com.hr</t>
  </si>
  <si>
    <t>14-060-504</t>
  </si>
  <si>
    <t>II.Gimnazija Osijek</t>
  </si>
  <si>
    <t>KAMILA FIRINGERA 5</t>
  </si>
  <si>
    <t>207-157</t>
  </si>
  <si>
    <t>ss-osijek-504@skole.t-com.hr</t>
  </si>
  <si>
    <t>14-060-505</t>
  </si>
  <si>
    <t>III. Gimnazija Osijek</t>
  </si>
  <si>
    <t>KAMILA FIRINGERA 14</t>
  </si>
  <si>
    <t>207-101</t>
  </si>
  <si>
    <t>SS-OSIJEK-505@skole.t-com.hr</t>
  </si>
  <si>
    <t>14-060-506</t>
  </si>
  <si>
    <t>Medicinska škola Osijek</t>
  </si>
  <si>
    <t>VUKOVARSKA CESTA 209</t>
  </si>
  <si>
    <t>540-200</t>
  </si>
  <si>
    <t>540-215</t>
  </si>
  <si>
    <t>540-216</t>
  </si>
  <si>
    <t>540-217</t>
  </si>
  <si>
    <t>SS-OSIJEK-506@skole.t-com.hr</t>
  </si>
  <si>
    <t>14-060-507</t>
  </si>
  <si>
    <t>Poljoprivredna i veterinarska škola Osijek</t>
  </si>
  <si>
    <t>JADROVSKA 20</t>
  </si>
  <si>
    <t>275-961</t>
  </si>
  <si>
    <t>275-962</t>
  </si>
  <si>
    <t>SS-OSIJEK-507@skole.t-com.hr</t>
  </si>
  <si>
    <t>14-060-509</t>
  </si>
  <si>
    <t>GRADITELJSKO - GEODETSKA ŠKOLA OSIJEK</t>
  </si>
  <si>
    <t>DRINSKA 16A</t>
  </si>
  <si>
    <t>274-500</t>
  </si>
  <si>
    <t>ss-osijek-509@skole.t-com.hr</t>
  </si>
  <si>
    <t>14-060-510</t>
  </si>
  <si>
    <t>Tehnička škola i prirodoslovna gimnazija Ruđera Boškovića</t>
  </si>
  <si>
    <t>501-933</t>
  </si>
  <si>
    <t>SS-OSIJEK-510@skole.t-com.hr</t>
  </si>
  <si>
    <t>14-060-511</t>
  </si>
  <si>
    <t>EKONOMSKA I UPRAVNA ŠKOLA OSIJEK</t>
  </si>
  <si>
    <t>TRG SVETOG TROJSTVA 4</t>
  </si>
  <si>
    <t>207-104</t>
  </si>
  <si>
    <t>207-103</t>
  </si>
  <si>
    <t>SS-OSIJEK-511@skole.t-com.hr</t>
  </si>
  <si>
    <t>14-060-512</t>
  </si>
  <si>
    <t>UGOSTITELJSKO-TURISTIČKA ŠKOLA</t>
  </si>
  <si>
    <t>MATIJE GUPCA 61</t>
  </si>
  <si>
    <t>211-095</t>
  </si>
  <si>
    <t>212-981</t>
  </si>
  <si>
    <t>SS-OSIJEK-512@skole.t-com.hr</t>
  </si>
  <si>
    <t>14-060-513</t>
  </si>
  <si>
    <t>Obrtnička škola Osijek</t>
  </si>
  <si>
    <t>TRG BANA JOSIPA JELAČIĆA 24</t>
  </si>
  <si>
    <t>506-150</t>
  </si>
  <si>
    <t>ss-osijek-513@skole.t-com.hr</t>
  </si>
  <si>
    <t>14-060-514</t>
  </si>
  <si>
    <t>TRGOVAČKA I KOMERCIJALNA ŠKOLA DAVOR MILAS</t>
  </si>
  <si>
    <t>GUNDULIĆEVA 38</t>
  </si>
  <si>
    <t>202-234</t>
  </si>
  <si>
    <t>SS-OSIJEK-514@skole.t-com.hr</t>
  </si>
  <si>
    <t>14-060-515</t>
  </si>
  <si>
    <t>Škola za tekstil, dizajn i primijenjene umjetnosti Osijek</t>
  </si>
  <si>
    <t>KRBAVSKA ULICA bb</t>
  </si>
  <si>
    <t>273-126</t>
  </si>
  <si>
    <t>ss-osijek-515@skole.t-com.hr</t>
  </si>
  <si>
    <t>14-060-516</t>
  </si>
  <si>
    <t>Škola za osposobljavanje i obrazovanje Vinko Bek</t>
  </si>
  <si>
    <t>VINKOVAČKA 3</t>
  </si>
  <si>
    <t>201-850</t>
  </si>
  <si>
    <t>SS-OSIJEK-516@skole.t-com.hr</t>
  </si>
  <si>
    <t>14-060-521</t>
  </si>
  <si>
    <t>ISUSOVAČKA KLASIČNA GIMNAZIJA S PRAVOM JAVNOSTI U OSIJEKU</t>
  </si>
  <si>
    <t>TRG VATROSLAVA LISINSKOG 1</t>
  </si>
  <si>
    <t>215-120</t>
  </si>
  <si>
    <t>215-124</t>
  </si>
  <si>
    <t>SS-OSIJEK-521@skole.t-com.hr</t>
  </si>
  <si>
    <t>14-060-522</t>
  </si>
  <si>
    <t>GAUDEAMUS, prva privatna srednja škola u Osijeku, s pravom javnosti</t>
  </si>
  <si>
    <t>212-890</t>
  </si>
  <si>
    <t>SS-OSIJEK-522@skole.t-com.hr</t>
  </si>
  <si>
    <t>14-085-501</t>
  </si>
  <si>
    <t>Srednja škola Valpovo</t>
  </si>
  <si>
    <t>651-577</t>
  </si>
  <si>
    <t>SS-VALPOVO-501@skole.t-com.hr</t>
  </si>
  <si>
    <t>14-326-501</t>
  </si>
  <si>
    <t>SREDNJA ŠKOLA JOSIPA KOZARCA ĐURĐENOVAC</t>
  </si>
  <si>
    <t>601-554</t>
  </si>
  <si>
    <t>SS-DJURDJENOVAC-501@skole.t-com.hr</t>
  </si>
  <si>
    <t>14-411-501</t>
  </si>
  <si>
    <t>SREDNJA ŠKOLA DALJ</t>
  </si>
  <si>
    <t>BRAĆE RADIĆA 7</t>
  </si>
  <si>
    <t>590-290</t>
  </si>
  <si>
    <t>SS-DALJ-501@skole.t-com.hr</t>
  </si>
  <si>
    <t>15-017-501</t>
  </si>
  <si>
    <t>SREDNJA ŠKOLA IVANA MEŠTROVIĆA DRNIŠ</t>
  </si>
  <si>
    <t>POLJANA 1</t>
  </si>
  <si>
    <t>SS-DRNIS-501@skole.t-com.hr</t>
  </si>
  <si>
    <t>15-036-502</t>
  </si>
  <si>
    <t xml:space="preserve">SREDNJA ŠKOLA LOVRE MONTIJA </t>
  </si>
  <si>
    <t>IKIČINA 30</t>
  </si>
  <si>
    <t>660-330</t>
  </si>
  <si>
    <t>s.s.lovre.montija@si.t-com.hr</t>
  </si>
  <si>
    <t>15-036-503</t>
  </si>
  <si>
    <t>SREDNJA STRUKOVNA ŠKOLA KRALJA ZVONIMIRA</t>
  </si>
  <si>
    <t>660-000</t>
  </si>
  <si>
    <t>SS-KNIN-501@skole.t-com.hr</t>
  </si>
  <si>
    <t>15-081-501</t>
  </si>
  <si>
    <t>EKONOMSKA ŠKOLA ŠIBENIK</t>
  </si>
  <si>
    <t>PUT GIMNAZIJE 64</t>
  </si>
  <si>
    <t>200 388</t>
  </si>
  <si>
    <t>200 386</t>
  </si>
  <si>
    <t>219 060</t>
  </si>
  <si>
    <t>SS-SIBENIK-501@skole.t-com.hr</t>
  </si>
  <si>
    <t>15-081-502</t>
  </si>
  <si>
    <t>PROMETNO-TEHNIČKA ŠKOLA ŠIBENIK</t>
  </si>
  <si>
    <t>219-779</t>
  </si>
  <si>
    <t>SS-SIBENIK-502@skole.t-com.hr</t>
  </si>
  <si>
    <t>15-081-504</t>
  </si>
  <si>
    <t>MEDICINSKA I KEMIJSKA ŠKOLA</t>
  </si>
  <si>
    <t>ANTE ŠUPUKA bb</t>
  </si>
  <si>
    <t>336 320</t>
  </si>
  <si>
    <t>336 100</t>
  </si>
  <si>
    <t>SS-SIBENIK-504@skole.t-com.hr</t>
  </si>
  <si>
    <t>15-081-505</t>
  </si>
  <si>
    <t>TURISTIČKO-UGOSTITELJSKA ŠKOLA ŠIBENIK</t>
  </si>
  <si>
    <t>312-191</t>
  </si>
  <si>
    <t>336-321</t>
  </si>
  <si>
    <t>SS-SIBENIK-505@skole.t-com.hr</t>
  </si>
  <si>
    <t>15-081-506</t>
  </si>
  <si>
    <t>GIMNAZIJA ANTUNA VRANČIĆA</t>
  </si>
  <si>
    <t>213-276</t>
  </si>
  <si>
    <t>SS-SIBENIK-506@skole.t-com.hr</t>
  </si>
  <si>
    <t>15-081-507</t>
  </si>
  <si>
    <t>ANTE ŠUPUKA 31</t>
  </si>
  <si>
    <t>330-070</t>
  </si>
  <si>
    <t>332-442</t>
  </si>
  <si>
    <t>336-618</t>
  </si>
  <si>
    <t>SS-SIBENIK-507@skole.t-com.hr</t>
  </si>
  <si>
    <t>15-081-508</t>
  </si>
  <si>
    <t>INDUSTRIJSKO-OBRTNIČKA ŠKOLA ŠIBENIK</t>
  </si>
  <si>
    <t>SS-SIBENIK-508@skole.t-com.hr</t>
  </si>
  <si>
    <t>15-081-509</t>
  </si>
  <si>
    <t>SREDNJA STRUKOVNA ŠKOLA ŠIBENIK</t>
  </si>
  <si>
    <t>KRALJA ZVONIMIRA 2</t>
  </si>
  <si>
    <t>214-484</t>
  </si>
  <si>
    <t>200-705</t>
  </si>
  <si>
    <t>SS-SIBENIK-509@skole.t-com.hr</t>
  </si>
  <si>
    <t>15-081-512</t>
  </si>
  <si>
    <t>ŠIBENSKA PRIVATNA GIMNAZIJA S PRAVOM JAVNOSTI</t>
  </si>
  <si>
    <t>ANDRIJE KAČIĆA MIOŠIĆA 11</t>
  </si>
  <si>
    <t>333 623</t>
  </si>
  <si>
    <t>cromovens@si.t-com.hr</t>
  </si>
  <si>
    <t>16-088-501</t>
  </si>
  <si>
    <t>Tehnička škola Ruđera Boškovića Vinkovci</t>
  </si>
  <si>
    <t>STANKA VRAZA 15</t>
  </si>
  <si>
    <t>354-619</t>
  </si>
  <si>
    <t>354-620</t>
  </si>
  <si>
    <t>SS-VINKOVCI-501@skole.t-com.hr</t>
  </si>
  <si>
    <t>16-088-502</t>
  </si>
  <si>
    <t>Gimnazija Matije Antuna Reljkovića</t>
  </si>
  <si>
    <t>TRG BANA JOSIPA ŠOKČEVIĆA 1</t>
  </si>
  <si>
    <t>332-284</t>
  </si>
  <si>
    <t>331-511</t>
  </si>
  <si>
    <t>331-517</t>
  </si>
  <si>
    <t>SS-VINKOVCI-502@skole.t-com.hr</t>
  </si>
  <si>
    <t>16-088-504</t>
  </si>
  <si>
    <t>Ekonomska i trgovačka škola Ivana Domca</t>
  </si>
  <si>
    <t>ANTUNA AKŠAMOVIĆA 31</t>
  </si>
  <si>
    <t>354-064</t>
  </si>
  <si>
    <t>354-983</t>
  </si>
  <si>
    <t>354-984</t>
  </si>
  <si>
    <t>SS-VINKOVCI-504@skole.t-com.hr</t>
  </si>
  <si>
    <t>16-088-506</t>
  </si>
  <si>
    <t>Drvodjelska tehnička škola</t>
  </si>
  <si>
    <t>354-617</t>
  </si>
  <si>
    <t>SS-VINKOVCI-506@skole.t-com.hr</t>
  </si>
  <si>
    <t>16-088-507</t>
  </si>
  <si>
    <t>Industrijsko-obrtnička škola Silvija Strahimira Kranjčevića</t>
  </si>
  <si>
    <t>354-614</t>
  </si>
  <si>
    <t>354-099</t>
  </si>
  <si>
    <t>SS-VINKOVCI-507@skole.t-com.hr</t>
  </si>
  <si>
    <t>16-088-508</t>
  </si>
  <si>
    <t>Zdravstvena i veterinarska škola Dr. Andrije Štampara Vinkovci</t>
  </si>
  <si>
    <t>HANSA DIETRICHA GENSCHERA 16a</t>
  </si>
  <si>
    <t>306-301</t>
  </si>
  <si>
    <t>306-191</t>
  </si>
  <si>
    <t>SS-VINKOVCI-508@skole.t-com.hr</t>
  </si>
  <si>
    <t>16-088-509</t>
  </si>
  <si>
    <t>POLJOPRIVREDNO ŠUMARSKA ŠKOLA VINKOVCI</t>
  </si>
  <si>
    <t>HANSA DIETRICHA GENSCHERA 16</t>
  </si>
  <si>
    <t>306-292</t>
  </si>
  <si>
    <t>SS-VINKOVCI-509@skole.t-com.hr</t>
  </si>
  <si>
    <t>16-088-510</t>
  </si>
  <si>
    <t>Srednja glazbena škola Vinkovci</t>
  </si>
  <si>
    <t>16-096-501</t>
  </si>
  <si>
    <t>GIMNAZIJA VUKOVAR</t>
  </si>
  <si>
    <t>ŠAMAC 2</t>
  </si>
  <si>
    <t>413-338</t>
  </si>
  <si>
    <t>SS-VUKOVAR-501@skole.t-com.hr</t>
  </si>
  <si>
    <t>16-096-502</t>
  </si>
  <si>
    <t>Ekonomska škola Vukovar</t>
  </si>
  <si>
    <t xml:space="preserve">VUKOVAR </t>
  </si>
  <si>
    <t>STJEPANA FILIPOVIĆA 6</t>
  </si>
  <si>
    <t>423-019</t>
  </si>
  <si>
    <t>ss-vukovar-502@skole.t-com.hr</t>
  </si>
  <si>
    <t>16-096-503</t>
  </si>
  <si>
    <t>TEHNIČKA ŠKOLA NIKOLE TESLE</t>
  </si>
  <si>
    <t>BLAGE ZADRE 4</t>
  </si>
  <si>
    <t>423-025</t>
  </si>
  <si>
    <t>421-033</t>
  </si>
  <si>
    <t>SS-VUKOVAR-503@skole.t-com.hr</t>
  </si>
  <si>
    <t>16-096-504</t>
  </si>
  <si>
    <t>TREĆA SREDNJA ŠKOLA VUKOVAR</t>
  </si>
  <si>
    <t>DOMOVINSKOG RATA 58</t>
  </si>
  <si>
    <t>424-970</t>
  </si>
  <si>
    <t>SS-VUKOVAR-504@skole.t-com.hr</t>
  </si>
  <si>
    <t>16-111-501</t>
  </si>
  <si>
    <t>OBRTNIČKO - INDUSTRIJSKA ŠKOLA, Županja</t>
  </si>
  <si>
    <t>VELIKI KRAJ 42</t>
  </si>
  <si>
    <t>837-652</t>
  </si>
  <si>
    <t>837-531</t>
  </si>
  <si>
    <t>837-768</t>
  </si>
  <si>
    <t>SS-ZUPANJA-501@skole.t-com.hr</t>
  </si>
  <si>
    <t>16-111-502</t>
  </si>
  <si>
    <t>Gimnazija Županja</t>
  </si>
  <si>
    <t>837 620</t>
  </si>
  <si>
    <t>837-621</t>
  </si>
  <si>
    <t>SS-ZUPANJA-502@skole.t-com.hr</t>
  </si>
  <si>
    <t>16-111-503</t>
  </si>
  <si>
    <t>Tehnička škola Županja</t>
  </si>
  <si>
    <t>837 025</t>
  </si>
  <si>
    <t>SS-ZUPANJA-503@skole.t-com.hr</t>
  </si>
  <si>
    <t>16-426-501</t>
  </si>
  <si>
    <t>SREDNJA ŠKOLA ILOK</t>
  </si>
  <si>
    <t>MATIJE GUPCA 168</t>
  </si>
  <si>
    <t>593-207</t>
  </si>
  <si>
    <t>SS-ILOK-501@skole.t-com.hr</t>
  </si>
  <si>
    <t>17-029-501</t>
  </si>
  <si>
    <t>SREDNJA ŠKOLA HVAR</t>
  </si>
  <si>
    <t>KRIŽA bb</t>
  </si>
  <si>
    <t>741-115</t>
  </si>
  <si>
    <t>SS-HVAR-501@skole.t-com.hr</t>
  </si>
  <si>
    <t>17-030-502</t>
  </si>
  <si>
    <t>OBRTNIČKO-INDUSTRIJSKA ŠKOLA U IMOTSKOM</t>
  </si>
  <si>
    <t>BRUNE BUŠIĆA bb</t>
  </si>
  <si>
    <t>842-333</t>
  </si>
  <si>
    <t>ss-imotski-502@skole.t-com.hr</t>
  </si>
  <si>
    <t>17-030-503</t>
  </si>
  <si>
    <t>EKONOMSKA ŠKOLA</t>
  </si>
  <si>
    <t>842-222</t>
  </si>
  <si>
    <t>842-229</t>
  </si>
  <si>
    <t>SS-IMOTSKI-503@skole.t-com.hr</t>
  </si>
  <si>
    <t>17-030-504</t>
  </si>
  <si>
    <t>TEHNIČKA ŠKOLA U IMOTSKOM</t>
  </si>
  <si>
    <t>385-944</t>
  </si>
  <si>
    <t>SS-IMOTSKI-504@skole.t-com.hr</t>
  </si>
  <si>
    <t>17-030-505</t>
  </si>
  <si>
    <t>GIMNAZIJA DR. MATE UJEVIĆA</t>
  </si>
  <si>
    <t>841-151</t>
  </si>
  <si>
    <t>SS-IMOTSKI-505@skole.t-com.hr</t>
  </si>
  <si>
    <t>17-047-501</t>
  </si>
  <si>
    <t>SREDNJA ŠKOLA FRA ANDRIJE KAČIĆA MIOŠIĆA</t>
  </si>
  <si>
    <t>ZRINSKO-FRANKOPANSKA bb</t>
  </si>
  <si>
    <t>610-304</t>
  </si>
  <si>
    <t>SS-MAKARSKA-501@skole.t-com.hr</t>
  </si>
  <si>
    <t>17-047-502</t>
  </si>
  <si>
    <t>SREDNJA STRUKOVNA ŠKOLA - MAKARSKA</t>
  </si>
  <si>
    <t>SS-MAKARSKA-502@skole.t-com.hr</t>
  </si>
  <si>
    <t>17-057-501</t>
  </si>
  <si>
    <t>Srednja škola Jure Kaštelan</t>
  </si>
  <si>
    <t>TRG KRALJA TOMISLAVA 2</t>
  </si>
  <si>
    <t>861-117</t>
  </si>
  <si>
    <t>SS-OMIS-501@skole.t-com.hr</t>
  </si>
  <si>
    <t>17-075-501</t>
  </si>
  <si>
    <t>SREDNJA STRUKOVNA ŠKOLA BANA JOSIPA JELAČIĆA</t>
  </si>
  <si>
    <t>DINKA ŠIMUNOVIĆA 14</t>
  </si>
  <si>
    <t>660-070</t>
  </si>
  <si>
    <t>SS-SINJ-501@skole.t-com.hr</t>
  </si>
  <si>
    <t>17-075-502</t>
  </si>
  <si>
    <t>GIMNAZIJA DINKA ŠIMUNOVIĆA U SINJU</t>
  </si>
  <si>
    <t>DINKA ŠIMUNOVIĆA 10</t>
  </si>
  <si>
    <t>821-608</t>
  </si>
  <si>
    <t>SS-SINJ-502@skole.t-com.hr</t>
  </si>
  <si>
    <t>17-075-503</t>
  </si>
  <si>
    <t>TEHNIČKA I INDUSTRIJSKA ŠKOLA Ruđera Boškovića u Sinju</t>
  </si>
  <si>
    <t>DINKA ŠIMUNOVIĆA 12</t>
  </si>
  <si>
    <t>821-522</t>
  </si>
  <si>
    <t>SS-SINJ-503@skole.t-com.hr</t>
  </si>
  <si>
    <t>17-075-504</t>
  </si>
  <si>
    <t>FRANJEVAČKA KLASIČNA GIMNAZIJA U SINJU S PRAVOM JAVNOSTI</t>
  </si>
  <si>
    <t>ULICA FRANJEVAČKE KLASIČNE GIMNAZIJE 22</t>
  </si>
  <si>
    <t>821-809</t>
  </si>
  <si>
    <t>825-009</t>
  </si>
  <si>
    <t>ss-sinj-504@skole.t-com.hr</t>
  </si>
  <si>
    <t>17-083-501</t>
  </si>
  <si>
    <t>Srednja škola IVANA LUCIĆA - TROGIR</t>
  </si>
  <si>
    <t>PUT MULINE 2B</t>
  </si>
  <si>
    <t>884-891</t>
  </si>
  <si>
    <t>ss-trogir-501@skole.t-com.hr</t>
  </si>
  <si>
    <t>17-083-502</t>
  </si>
  <si>
    <t>SREDNJA STRUKOVNA ŠKOLA BLAŽ JURJEV TROGIRANIN</t>
  </si>
  <si>
    <t>Dr. FRANJE TUĐMANA 1</t>
  </si>
  <si>
    <t>882-511</t>
  </si>
  <si>
    <t>884-251</t>
  </si>
  <si>
    <t>SS-TROGIR-502@skole.t-com.hr</t>
  </si>
  <si>
    <t>17-090-501</t>
  </si>
  <si>
    <t>SREDNJA ŠKOLA ANTUN MATIJAŠEVIĆ - KARAMANEO</t>
  </si>
  <si>
    <t>VIŠKOG BOJA 9</t>
  </si>
  <si>
    <t>711-449</t>
  </si>
  <si>
    <t>ss-vis-501@skole.t-com.hr</t>
  </si>
  <si>
    <t>17-093-501</t>
  </si>
  <si>
    <t>SREDNJA ŠKOLA TIN UJEVIĆ VRGORAC</t>
  </si>
  <si>
    <t>MATICE HRVATSKE 8</t>
  </si>
  <si>
    <t>674-335</t>
  </si>
  <si>
    <t>674 026</t>
  </si>
  <si>
    <t>SS-VRGORAC-501@skole.t-com.hr</t>
  </si>
  <si>
    <t>17-124-501</t>
  </si>
  <si>
    <t>SREDNJA ŠKOLA BRAĆA RADIĆ</t>
  </si>
  <si>
    <t>KAŠTEL ŠTAFILIĆ, NEHAJ, PUT POLJOPRIVREDNIKA 5</t>
  </si>
  <si>
    <t>234-505</t>
  </si>
  <si>
    <t>ss-kastel-stafilic-nehaj-501@skole.t-com.hr</t>
  </si>
  <si>
    <t>17-126-501</t>
  </si>
  <si>
    <t>PRIRODOSLOVNA TEHNIČKA ŠKOLA - SPLIT</t>
  </si>
  <si>
    <t>MATICE HRVATSKE 11</t>
  </si>
  <si>
    <t>465-413</t>
  </si>
  <si>
    <t>prirodoslovna.skola@st.t-com.hr</t>
  </si>
  <si>
    <t>17-126-502</t>
  </si>
  <si>
    <t>ELEKTROTEHNIČKA ŠKOLA - SPLIT</t>
  </si>
  <si>
    <t>TESLINA 2</t>
  </si>
  <si>
    <t>385-941</t>
  </si>
  <si>
    <t>SS-SPLIT-502@skole.t-com.hr</t>
  </si>
  <si>
    <t>17-126-503</t>
  </si>
  <si>
    <t>GRADITELJSKO-GEODETSKA TEHNIČKA ŠKOLA</t>
  </si>
  <si>
    <t>SS-SPLIT-503@skole.t-com.hr</t>
  </si>
  <si>
    <t>17-126-504</t>
  </si>
  <si>
    <t>OBRTNIČKA ŠKOLA SPLIT</t>
  </si>
  <si>
    <t>NODILOVA 3</t>
  </si>
  <si>
    <t>347-612</t>
  </si>
  <si>
    <t>343-612</t>
  </si>
  <si>
    <t>SS-SPLIT-504@skole.t-com.hr</t>
  </si>
  <si>
    <t>17-126-505</t>
  </si>
  <si>
    <t>I GIMNAZIJA SPLIT</t>
  </si>
  <si>
    <t>NIKOLE TESLE 10</t>
  </si>
  <si>
    <t>384-944</t>
  </si>
  <si>
    <t>384-966</t>
  </si>
  <si>
    <t>SS-SPLIT-505@skole.t-com.hr</t>
  </si>
  <si>
    <t>17-126-506</t>
  </si>
  <si>
    <t>II. GIMNAZIJA</t>
  </si>
  <si>
    <t>385-914</t>
  </si>
  <si>
    <t>384-969</t>
  </si>
  <si>
    <t>SS-SPLIT-506@skole.t-com.hr</t>
  </si>
  <si>
    <t>17-126-507</t>
  </si>
  <si>
    <t>III. GIMNAZIJA</t>
  </si>
  <si>
    <t>ss-split-507@skole.t-com.hr</t>
  </si>
  <si>
    <t>17-126-508</t>
  </si>
  <si>
    <t>IV GIMNAZIJA MARKO MARULIĆ</t>
  </si>
  <si>
    <t>344-484</t>
  </si>
  <si>
    <t>SS-SPLIT-508@skole.t-com.hr</t>
  </si>
  <si>
    <t>17-126-509</t>
  </si>
  <si>
    <t>V. GIMNAZIJA VLADIMIR NAZOR SPLIT</t>
  </si>
  <si>
    <t>348-381</t>
  </si>
  <si>
    <t>SS-SPLIT-509@skole.t-com.hr</t>
  </si>
  <si>
    <t>17-126-510</t>
  </si>
  <si>
    <t>Nadbiskupijska klasična gimnazija Don FRANE BULIĆ - s pravom javnosti</t>
  </si>
  <si>
    <t>ZRINSKO-FRANKOPANSKA 19</t>
  </si>
  <si>
    <t>323-429</t>
  </si>
  <si>
    <t>386-149</t>
  </si>
  <si>
    <t>SS-SPLIT-510@skole.t-com.hr</t>
  </si>
  <si>
    <t>17-126-511</t>
  </si>
  <si>
    <t>VUKOVARSKA 37</t>
  </si>
  <si>
    <t>536 245</t>
  </si>
  <si>
    <t>SS-SPLIT-511@skole.t-com.hr</t>
  </si>
  <si>
    <t>17-126-512</t>
  </si>
  <si>
    <t>TRGOVAČKA ŠKOLA</t>
  </si>
  <si>
    <t>MATOŠEVA 60</t>
  </si>
  <si>
    <t>386 031</t>
  </si>
  <si>
    <t>386 041</t>
  </si>
  <si>
    <t>SS-SPLIT-512@skole.t-com.hr</t>
  </si>
  <si>
    <t>17-126-513</t>
  </si>
  <si>
    <t>SREDNJA TEHNIČKA PROMETNA ŠKOLA</t>
  </si>
  <si>
    <t>TESLINA 4</t>
  </si>
  <si>
    <t>385-937</t>
  </si>
  <si>
    <t>385-943</t>
  </si>
  <si>
    <t>SS-SPLIT-513@skole.t-com.hr</t>
  </si>
  <si>
    <t>17-126-514</t>
  </si>
  <si>
    <t>ZRINSKO FRANKOPANSKA 23</t>
  </si>
  <si>
    <t>ss-split-514@skole.t-com.hr</t>
  </si>
  <si>
    <t>17-126-515</t>
  </si>
  <si>
    <t>OBRTNA TEHNIČKA ŠKOLA</t>
  </si>
  <si>
    <t>ZRINSKO FRANKOPANSKA 23a</t>
  </si>
  <si>
    <t>385-938</t>
  </si>
  <si>
    <t>SS-SPLIT-515@skole.t-com.hr</t>
  </si>
  <si>
    <t>17-126-516</t>
  </si>
  <si>
    <t>INDUSTRIJSKA ŠKOLA</t>
  </si>
  <si>
    <t>ZRINSKO FRANKOPANSKA 40</t>
  </si>
  <si>
    <t>380-776</t>
  </si>
  <si>
    <t>ss-split-516@skole.t-com.hr</t>
  </si>
  <si>
    <t>17-126-517</t>
  </si>
  <si>
    <t>GRADITELJSKA OBRTNIČKA I GRAFIČKA ŠKOLA U SPLITU</t>
  </si>
  <si>
    <t>SS-SPLIT-517@skole.t-com.hr</t>
  </si>
  <si>
    <t>17-126-518</t>
  </si>
  <si>
    <t>ZRINSKO FRANKOPANSKA 36</t>
  </si>
  <si>
    <t>380-749</t>
  </si>
  <si>
    <t>380-764</t>
  </si>
  <si>
    <t>SS-SPLIT-518@skole.t-com.hr</t>
  </si>
  <si>
    <t>17-126-520</t>
  </si>
  <si>
    <t>ŠKOLA LIKOVNIH UMJETNOSTI</t>
  </si>
  <si>
    <t>FAUSTA VRANČIĆA 17</t>
  </si>
  <si>
    <t>467-177</t>
  </si>
  <si>
    <t>467-180</t>
  </si>
  <si>
    <t>SS-SPLIT-520@skole.t-com.hr</t>
  </si>
  <si>
    <t>17-126-521</t>
  </si>
  <si>
    <t>Zdravstvena škola</t>
  </si>
  <si>
    <t>VUKOVARSKA 44</t>
  </si>
  <si>
    <t>532-708</t>
  </si>
  <si>
    <t>SS-SPLIT-521@skole.t-com.hr</t>
  </si>
  <si>
    <t>17-126-522</t>
  </si>
  <si>
    <t>TURISTIČKO - UGOSTITELJSKA ŠKOLA, SPLIT</t>
  </si>
  <si>
    <t>386-824</t>
  </si>
  <si>
    <t>SS-SPLIT-522@skole.t-com.hr</t>
  </si>
  <si>
    <t>17-126-527</t>
  </si>
  <si>
    <t>SREDNJA ŠKOLA DENTAL CENTAR MARUŠIĆ</t>
  </si>
  <si>
    <t>BENKOVAČKA 10 A</t>
  </si>
  <si>
    <t>502-492</t>
  </si>
  <si>
    <t>dental.marusic@dentalcentarmarusic.com</t>
  </si>
  <si>
    <t>17-126-528</t>
  </si>
  <si>
    <t>Privatna jezična gimnazija PITAGORA, srednja škola s pravom javnosti</t>
  </si>
  <si>
    <t>SINJSKA 5/I</t>
  </si>
  <si>
    <t>360-022</t>
  </si>
  <si>
    <t>pitagora@pjg-pitagora.hr</t>
  </si>
  <si>
    <t>17-126-529</t>
  </si>
  <si>
    <t>Privatna srednja škola Marko Antun de Dominis, s pravom javnosti</t>
  </si>
  <si>
    <t>PUT BRODARICE 6</t>
  </si>
  <si>
    <t>341-701</t>
  </si>
  <si>
    <t>gospodarska.skola@ptes.hr</t>
  </si>
  <si>
    <t>17-126-530</t>
  </si>
  <si>
    <t>GIMNAZIJSKI KOLEGIJ KRALJICA JELENA s pravom javnosti</t>
  </si>
  <si>
    <t>NODILOVA 1</t>
  </si>
  <si>
    <t>kraljicajelena@st.t-com.hr</t>
  </si>
  <si>
    <t>17-126-532</t>
  </si>
  <si>
    <t>Umjetnička gimnazija ARS ANIMAE</t>
  </si>
  <si>
    <t>PUT POLJUDA 2</t>
  </si>
  <si>
    <t>380 800</t>
  </si>
  <si>
    <t>info@umjetnickagimnazija.com</t>
  </si>
  <si>
    <t>17-126-533</t>
  </si>
  <si>
    <t>Privatna srednja ugostiteljska škola Wallner</t>
  </si>
  <si>
    <t>555 361</t>
  </si>
  <si>
    <t>555 362</t>
  </si>
  <si>
    <t>info@oliva-allegra.com</t>
  </si>
  <si>
    <t>17-444-501</t>
  </si>
  <si>
    <t>SREDNJA ŠKOLA BOL</t>
  </si>
  <si>
    <t>635-141</t>
  </si>
  <si>
    <t>ss-bol-501@skole.t-com.hr</t>
  </si>
  <si>
    <t>17-445-501</t>
  </si>
  <si>
    <t>KLESARSKA ŠKOLA PUČIŠĆA</t>
  </si>
  <si>
    <t>NOVA RIVA bb</t>
  </si>
  <si>
    <t>633-114</t>
  </si>
  <si>
    <t>633-076</t>
  </si>
  <si>
    <t>SS-PUCISCA-501@skole.t-com.hr</t>
  </si>
  <si>
    <t>17-468-501</t>
  </si>
  <si>
    <t>SREDNJA ŠKOLA BRAČ</t>
  </si>
  <si>
    <t>KRALJA PETRA KREŠIMIRA IV. bb</t>
  </si>
  <si>
    <t>631-152</t>
  </si>
  <si>
    <t>SS-SUPETAR-501@skole.t-com.hr</t>
  </si>
  <si>
    <t>18-006-501</t>
  </si>
  <si>
    <t>Srednja škola Vladimir Gortan</t>
  </si>
  <si>
    <t>ŠKOLSKI BRIJEG 1</t>
  </si>
  <si>
    <t>772-113</t>
  </si>
  <si>
    <t>SS-BUJE-501@skole.t-com.hr</t>
  </si>
  <si>
    <t>18-006-502</t>
  </si>
  <si>
    <t>SREDNJA ŠKOLA - SCUOLA MEDIA SUPERIORE LEONARDO DA VINCI</t>
  </si>
  <si>
    <t>SS-BUJE-502@skole.t-com.hr</t>
  </si>
  <si>
    <t>18-006-503</t>
  </si>
  <si>
    <t>GOSPODARSKA ŠKOLA ISTITUTO PROFESSIONALE</t>
  </si>
  <si>
    <t>772-077</t>
  </si>
  <si>
    <t>ss-buje-503@skole.t-com.hr</t>
  </si>
  <si>
    <t>18-007-501</t>
  </si>
  <si>
    <t>SREDNJA ŠKOLA BUZET - BUZET</t>
  </si>
  <si>
    <t>ANTONA CEROVCA-TONIĆA 7</t>
  </si>
  <si>
    <t>662-764</t>
  </si>
  <si>
    <t>662-707</t>
  </si>
  <si>
    <t>ss-buzet@ri.t-com.hr</t>
  </si>
  <si>
    <t>18-044-501</t>
  </si>
  <si>
    <t>Srednja škola Mate Blažine Labin</t>
  </si>
  <si>
    <t>RUDARSKA 4</t>
  </si>
  <si>
    <t>856-277</t>
  </si>
  <si>
    <t>ss-mate-blazine@pu.t-com.hr</t>
  </si>
  <si>
    <t>18-065-501</t>
  </si>
  <si>
    <t>Gimnazija i strukovna škola Jurja Dobrile, Pazin</t>
  </si>
  <si>
    <t>ŠETALIŠTE PAZINSKE GIMNAZIJE 11</t>
  </si>
  <si>
    <t>624-017</t>
  </si>
  <si>
    <t>SS-PAZIN-501@skole.t-com.hr</t>
  </si>
  <si>
    <t>18-065-502</t>
  </si>
  <si>
    <t>PAZINSKI KOLEGIJ - KLASIČNA GIMNAZIJA PAZIN s pravom javnosti</t>
  </si>
  <si>
    <t>J. DOBRILE 6</t>
  </si>
  <si>
    <t>624-505</t>
  </si>
  <si>
    <t>624-538</t>
  </si>
  <si>
    <t>SS-PAZIN-502@skole.t-com.hr</t>
  </si>
  <si>
    <t>18-068-501</t>
  </si>
  <si>
    <t>Srednja škola Mate Balote</t>
  </si>
  <si>
    <t>KARLA HUGUESA 6</t>
  </si>
  <si>
    <t>431-055</t>
  </si>
  <si>
    <t>431-608</t>
  </si>
  <si>
    <t>SS-POREC-501@skole.t-com.hr</t>
  </si>
  <si>
    <t>18-068-502</t>
  </si>
  <si>
    <t>TURISTIČKO - UGOSTITELJSKA ŠKOLA ANTONA ŠTIFANIĆA POREČ</t>
  </si>
  <si>
    <t>PRVOMAJSKA 6</t>
  </si>
  <si>
    <t>431-622</t>
  </si>
  <si>
    <t>SS-POREC-502@skole.t-com.hr</t>
  </si>
  <si>
    <t>18-069-501</t>
  </si>
  <si>
    <t>Škola za turizam, ugostiteljstvo i trgovinu</t>
  </si>
  <si>
    <t>KANDLEROVA 48</t>
  </si>
  <si>
    <t>218-787</t>
  </si>
  <si>
    <t>SS-PULA-501@skole.t-com.hr</t>
  </si>
  <si>
    <t>18-069-502</t>
  </si>
  <si>
    <t>Gimnazija Pula</t>
  </si>
  <si>
    <t>TRIERSKA 8</t>
  </si>
  <si>
    <t>212 144</t>
  </si>
  <si>
    <t>212 258</t>
  </si>
  <si>
    <t>394 402 ?</t>
  </si>
  <si>
    <t>SS-PULA-502@skole.t-com.hr</t>
  </si>
  <si>
    <t>18-069-503</t>
  </si>
  <si>
    <t>Industrijsko - obrtnička škola Pula</t>
  </si>
  <si>
    <t>MLETAČKA 3</t>
  </si>
  <si>
    <t>216-121</t>
  </si>
  <si>
    <t>218-440</t>
  </si>
  <si>
    <t>SS-PULA-503@skole.t-com.hr</t>
  </si>
  <si>
    <t>18-069-504</t>
  </si>
  <si>
    <t>Škola primijenjenih umjetnosti i dizajna - Pula</t>
  </si>
  <si>
    <t>RADIĆEVA 19</t>
  </si>
  <si>
    <t>223-377</t>
  </si>
  <si>
    <t>SS-PULA-504@skole.t-com.hr</t>
  </si>
  <si>
    <t>18-069-505</t>
  </si>
  <si>
    <t>TALIJANSKA SREDNJA ŠKOLA DANTE ALIGHIERI, PULA - SCUOLA MEDIA SUPERIORE ITALIANA DANTE ALIGHIERI, POLA</t>
  </si>
  <si>
    <t>SANTORIOVA 3</t>
  </si>
  <si>
    <t>385-091</t>
  </si>
  <si>
    <t>ss-pula-505@skole.t-com.hr</t>
  </si>
  <si>
    <t>18-069-506</t>
  </si>
  <si>
    <t>Ekonomska škola Pula</t>
  </si>
  <si>
    <t>KOVAČIĆEVA 3</t>
  </si>
  <si>
    <t>222-761</t>
  </si>
  <si>
    <t>210-717</t>
  </si>
  <si>
    <t>SS-PULA-506@skole.t-com.hr</t>
  </si>
  <si>
    <t>18-069-507</t>
  </si>
  <si>
    <t>Medicinska škola Pula</t>
  </si>
  <si>
    <t>RIŽANSKE SKUPŠTINE 2</t>
  </si>
  <si>
    <t>543-144</t>
  </si>
  <si>
    <t>213-722</t>
  </si>
  <si>
    <t>394-707</t>
  </si>
  <si>
    <t>SS-PULA-507@skole.t-com.hr</t>
  </si>
  <si>
    <t>18-069-508</t>
  </si>
  <si>
    <t>TEHNIČKA ŠKOLA PULA</t>
  </si>
  <si>
    <t>JURJA CVEČIĆA 7</t>
  </si>
  <si>
    <t>218-461</t>
  </si>
  <si>
    <t>SS-PULA-508@skole.t-com.hr</t>
  </si>
  <si>
    <t>18-069-509</t>
  </si>
  <si>
    <t>20000</t>
  </si>
  <si>
    <t>DUBROVNIK</t>
  </si>
  <si>
    <t>FRANA SUPILA 3</t>
  </si>
  <si>
    <t>020</t>
  </si>
  <si>
    <t xml:space="preserve"> </t>
  </si>
  <si>
    <t>19-018-514</t>
  </si>
  <si>
    <t>UMJETNIČKA ŠKOLA LUKE SORKOČEVIĆA DUBROVNIK</t>
  </si>
  <si>
    <t>STROSSMAYEROVA 3</t>
  </si>
  <si>
    <t>324-642</t>
  </si>
  <si>
    <t>umjetnicka.skola.luke.sorocevica@du.t-com.hr</t>
  </si>
  <si>
    <t>20260</t>
  </si>
  <si>
    <t>KORČULA</t>
  </si>
  <si>
    <t>20350</t>
  </si>
  <si>
    <t>METKOVIĆ</t>
  </si>
  <si>
    <t>20340</t>
  </si>
  <si>
    <t>PLOČE</t>
  </si>
  <si>
    <t>20271</t>
  </si>
  <si>
    <t>BLATO</t>
  </si>
  <si>
    <t>20355</t>
  </si>
  <si>
    <t>OPUZEN</t>
  </si>
  <si>
    <t>20270</t>
  </si>
  <si>
    <t>VELA LUKA</t>
  </si>
  <si>
    <t>40000</t>
  </si>
  <si>
    <t>ČAKOVEC</t>
  </si>
  <si>
    <t>040</t>
  </si>
  <si>
    <t>40323</t>
  </si>
  <si>
    <t>PRELOG</t>
  </si>
  <si>
    <t>10000</t>
  </si>
  <si>
    <t>ZAGREB</t>
  </si>
  <si>
    <t>10090</t>
  </si>
  <si>
    <t>ZAGREB-Susedgrad</t>
  </si>
  <si>
    <t>10040</t>
  </si>
  <si>
    <t>ZAGREB-Dubrava</t>
  </si>
  <si>
    <t>MESIĆEVA 35</t>
  </si>
  <si>
    <t>LAGINJINA 13</t>
  </si>
  <si>
    <t>KUŠLANOVA 52</t>
  </si>
  <si>
    <t>10020</t>
  </si>
  <si>
    <t>ZAGREB-Novi Zagreb</t>
  </si>
  <si>
    <t>10360</t>
  </si>
  <si>
    <t>21-114-147</t>
  </si>
  <si>
    <t>CENTAR ZA ODGOJ I OBRAZOVANJE Slava Raškaj Zagreb</t>
  </si>
  <si>
    <t>VLADIMIRA NAZORA 47</t>
  </si>
  <si>
    <t>4821-204 </t>
  </si>
  <si>
    <t>4821-201</t>
  </si>
  <si>
    <t>slavica.jelic@zg.t-com.hr</t>
  </si>
  <si>
    <t>21-114-149</t>
  </si>
  <si>
    <t>Centar za odgoj i obrazovanje Dubrava</t>
  </si>
  <si>
    <t>PRILAZ TOMISLAVA ŠPOLJARA 2</t>
  </si>
  <si>
    <t>2911-665</t>
  </si>
  <si>
    <t>centar-dubrava@zg.t-com.hr</t>
  </si>
  <si>
    <t>DEDIĆI 102</t>
  </si>
  <si>
    <t>ravnatelj@kreativan-razvoj.hr</t>
  </si>
  <si>
    <t>21-114-153</t>
  </si>
  <si>
    <t>Centar za odgoj i obrazovanje Vinko Bek</t>
  </si>
  <si>
    <t>KUŠLANOVA 59A</t>
  </si>
  <si>
    <t>2302-047 </t>
  </si>
  <si>
    <t>2382-218</t>
  </si>
  <si>
    <t>vinkobek@vinko-bek.hr</t>
  </si>
  <si>
    <t>21-114-589</t>
  </si>
  <si>
    <t>ŠKOLA ZA KLASIČNI BALET</t>
  </si>
  <si>
    <t>ILIRSKI TRG 9</t>
  </si>
  <si>
    <t>4851-320</t>
  </si>
  <si>
    <t>4851-226</t>
  </si>
  <si>
    <t>baletna-skola@baletna-skola.hr</t>
  </si>
  <si>
    <t>21-114-590</t>
  </si>
  <si>
    <t>ŠKOLA SUVREMENOG PLESA ANE MALETIĆ</t>
  </si>
  <si>
    <t>4670-400</t>
  </si>
  <si>
    <t>iss@zg.t-com.hr</t>
  </si>
  <si>
    <t>21-114-591</t>
  </si>
  <si>
    <t>Glazbena škola Pavla Markovca</t>
  </si>
  <si>
    <t>TRG HRVATSKIH VELIKANA 9</t>
  </si>
  <si>
    <t>4552-590</t>
  </si>
  <si>
    <t>SS-ZAGREB-591@skole.t-com.hr</t>
  </si>
  <si>
    <t>21-114-592</t>
  </si>
  <si>
    <t>Glazbeno učilište Elly Bašić</t>
  </si>
  <si>
    <t>MLINARSKA 25</t>
  </si>
  <si>
    <t>4666-101</t>
  </si>
  <si>
    <t>guebasic@zg.t-com.hr</t>
  </si>
  <si>
    <t>21-114-593</t>
  </si>
  <si>
    <t>GLAZBENA ŠKOLA VATROSLAVA LISINSKOG</t>
  </si>
  <si>
    <t>GUNDULIĆEVA 4/1</t>
  </si>
  <si>
    <t>4830-767</t>
  </si>
  <si>
    <t>OS-ZAGREB-130@skole.t-com.hr</t>
  </si>
  <si>
    <t>21-114-594</t>
  </si>
  <si>
    <t>Glazbena škola Blagoja Berse</t>
  </si>
  <si>
    <t>BRITANSKI TRG 5</t>
  </si>
  <si>
    <t>4823-570</t>
  </si>
  <si>
    <t>4823 553</t>
  </si>
  <si>
    <t>b.b@skole.t-com.hr</t>
  </si>
  <si>
    <t>21-114-596</t>
  </si>
  <si>
    <t>Glazbena škola Zlatka Balokovića</t>
  </si>
  <si>
    <t>IVANIĆGRADSKA 41 A</t>
  </si>
  <si>
    <t>2399 180</t>
  </si>
  <si>
    <t>glazbenaskola.zbalokovica@inet.hr</t>
  </si>
  <si>
    <t>21-114-622</t>
  </si>
  <si>
    <t>Učilište za popularnu i jazz glazbu</t>
  </si>
  <si>
    <t>PARK RIBNJAK 1</t>
  </si>
  <si>
    <t>4818-592</t>
  </si>
  <si>
    <t>4852-632</t>
  </si>
  <si>
    <t xml:space="preserve">lracic@inet.hr 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</si>
  <si>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</si>
  <si>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</si>
  <si>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</si>
  <si>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</si>
  <si>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</si>
  <si>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</si>
  <si>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</si>
  <si>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</si>
  <si>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</si>
  <si>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</si>
  <si>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</si>
  <si>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</si>
  <si>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</si>
  <si>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</si>
  <si>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</si>
  <si>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</si>
  <si>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</si>
  <si>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</si>
  <si>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</si>
  <si>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PROSVJETNO-KULTURNI CENTAR MAĐARA U REPUBLICI HRVATSKOJ</t>
  </si>
  <si>
    <t>DRINSKA 12/A</t>
  </si>
  <si>
    <t>274-339</t>
  </si>
  <si>
    <t>os-osijek-021@skole.t-com.hr</t>
  </si>
  <si>
    <t>14-060-520</t>
  </si>
  <si>
    <t>GLAZBENA ŠKOLA FRANJE KUHAČA Osijek</t>
  </si>
  <si>
    <t>TRG SVETOG TROJSTVA 1</t>
  </si>
  <si>
    <t>211-064</t>
  </si>
  <si>
    <t>211-422</t>
  </si>
  <si>
    <t>gs-franje-kuhaca@os.t-com.hr</t>
  </si>
  <si>
    <t>31550</t>
  </si>
  <si>
    <t>VALPOVO</t>
  </si>
  <si>
    <t>31511</t>
  </si>
  <si>
    <t>ĐURĐENOVAC</t>
  </si>
  <si>
    <t>ŠKOLSKA 6</t>
  </si>
  <si>
    <t>14.</t>
  </si>
  <si>
    <t>brZupanije</t>
  </si>
  <si>
    <t>22300</t>
  </si>
  <si>
    <t>KNIN</t>
  </si>
  <si>
    <t>22000</t>
  </si>
  <si>
    <t>ŠIBENIK</t>
  </si>
  <si>
    <t>15-081-511</t>
  </si>
  <si>
    <t>GLAZBENA ŠKOLA IVANA LUKAČIĆA</t>
  </si>
  <si>
    <t>SPLITSKI PUT 2</t>
  </si>
  <si>
    <t>214 414</t>
  </si>
  <si>
    <t>212-227</t>
  </si>
  <si>
    <t>ss-sibenik-511@skole.t-com.hr</t>
  </si>
  <si>
    <t>01-020-501</t>
  </si>
  <si>
    <t>Srednja škola Dugo Selo</t>
  </si>
  <si>
    <t>FERENČAKOVA bb</t>
  </si>
  <si>
    <t>2756-001</t>
  </si>
  <si>
    <t>2756-002</t>
  </si>
  <si>
    <t>srednjadugoselo@yahoo.com</t>
  </si>
  <si>
    <t>SS</t>
  </si>
  <si>
    <t>01-032-501</t>
  </si>
  <si>
    <t>Srednja škola Ivan Švear Ivanić Grad</t>
  </si>
  <si>
    <t>2888-992</t>
  </si>
  <si>
    <t>SS-IVANIC-GRAD-501@skole.t-com.hr</t>
  </si>
  <si>
    <t>01-033-501</t>
  </si>
  <si>
    <t>SREDNJA ŠKOLA JASTREBARSKO</t>
  </si>
  <si>
    <t>VEĆESLAVA HOLJEVCA 11</t>
  </si>
  <si>
    <t>6281-484</t>
  </si>
  <si>
    <t>SS-JASTREBARSKO-501@skole.t-com.hr</t>
  </si>
  <si>
    <t>01-073-501</t>
  </si>
  <si>
    <t>EKONOMSKA, TRGOVAČKA I UGOSTITELJSKA ŠKOLA</t>
  </si>
  <si>
    <t>ANDRIJE HEBRANGA 26</t>
  </si>
  <si>
    <t>3360 323</t>
  </si>
  <si>
    <t>3361 004</t>
  </si>
  <si>
    <t>SS-SAMOBOR-501@skole.t-com.hr</t>
  </si>
  <si>
    <t>01-073-502</t>
  </si>
  <si>
    <t>GIMNAZIJA ANTUNA GUSTAVA MATOŠA</t>
  </si>
  <si>
    <t>3360 401</t>
  </si>
  <si>
    <t>SS-SAMOBOR-502@skole.t-com.hr</t>
  </si>
  <si>
    <t>01-073-503</t>
  </si>
  <si>
    <t>SREDNJA STRUKOVNA ŠKOLA</t>
  </si>
  <si>
    <t>3365-083</t>
  </si>
  <si>
    <t>SS-SAMOBOR-503@skole.t-com.hr</t>
  </si>
  <si>
    <t>01-087-501</t>
  </si>
  <si>
    <t>Ekonomska škola Velika Gorica</t>
  </si>
  <si>
    <t>ULICA KRALJA STJEPANA TOMAŠEVIĆA 21</t>
  </si>
  <si>
    <t>6265-239</t>
  </si>
  <si>
    <t>SS-VELIKA-GORICA-501@skole.t-com.hr</t>
  </si>
  <si>
    <t>01-087-502</t>
  </si>
  <si>
    <t>GIMNAZIJA VELIKA GORICA</t>
  </si>
  <si>
    <t>ULICA KRALJA STJEPANA TOMAŠEVIĆA 22</t>
  </si>
  <si>
    <t>6221-370</t>
  </si>
  <si>
    <t>ss-velika-gorica-502@skole.t-com.hr</t>
  </si>
  <si>
    <t>01-087-503</t>
  </si>
  <si>
    <t>SREDNJA STRUKOVNA ŠKOLA VELIKA GORICA</t>
  </si>
  <si>
    <t>ULICA KRALJA STJEPANA TOMAŠEVIĆA 23</t>
  </si>
  <si>
    <t>6222-256</t>
  </si>
  <si>
    <t>SS-VELIKA-GORICA-503@skole.t-com.hr</t>
  </si>
  <si>
    <t>01-087-504</t>
  </si>
  <si>
    <t>Zrakoplovna tehnička škola Rudolfa Perešina</t>
  </si>
  <si>
    <t>RUDOLFA FIZIRA 6</t>
  </si>
  <si>
    <t>4562-413</t>
  </si>
  <si>
    <t>ss-velika-gorica-504@skole.t-com.hr</t>
  </si>
  <si>
    <t>01-094-501</t>
  </si>
  <si>
    <t>SREDNJA ŠKOLA VRBOVEC</t>
  </si>
  <si>
    <t>7. SVIBNJA 2</t>
  </si>
  <si>
    <t>2791-109</t>
  </si>
  <si>
    <t>SS-VRBOVEC-501@skole.t-com.hr</t>
  </si>
  <si>
    <t>01-108-501</t>
  </si>
  <si>
    <t>Srednja škola Ban Josip Jelačić</t>
  </si>
  <si>
    <t>TRG DR FRANJE TUĐMANA 1</t>
  </si>
  <si>
    <t>3399-984</t>
  </si>
  <si>
    <t>SS-ZAPRESIC-501@skole.t-com.hr</t>
  </si>
  <si>
    <t>01-109-501</t>
  </si>
  <si>
    <t>Srednja škola Dragutina Stražimira</t>
  </si>
  <si>
    <t>GUNDULIĆEVA 4</t>
  </si>
  <si>
    <t>2060-047</t>
  </si>
  <si>
    <t>SS-SVETI-IVAN-ZELINA-501@skole.t-com.hr</t>
  </si>
  <si>
    <t>02-040-501</t>
  </si>
  <si>
    <t>SREDNJA ŠKOLA KRAPINA</t>
  </si>
  <si>
    <t>ŠETALIŠTE HRVATSKOG NARODNOG PREPORODA 6</t>
  </si>
  <si>
    <t>382-111</t>
  </si>
  <si>
    <t>382-112</t>
  </si>
  <si>
    <t>SS-KRAPINA-501@skole.t-com.hr</t>
  </si>
  <si>
    <t>02-097-501</t>
  </si>
  <si>
    <t>SREDNJA ŠKOLA ZABOK</t>
  </si>
  <si>
    <t>IVANA I CVIJETE HUIS 2</t>
  </si>
  <si>
    <t>221-018</t>
  </si>
  <si>
    <t>500-142</t>
  </si>
  <si>
    <t>ISTARSKA 3</t>
  </si>
  <si>
    <t>332-354</t>
  </si>
  <si>
    <t>339-566</t>
  </si>
  <si>
    <t>OS-VINKOVCI-008@skole.t-com.hr</t>
  </si>
  <si>
    <t>32000</t>
  </si>
  <si>
    <t>VUKOVAR</t>
  </si>
  <si>
    <t>32270</t>
  </si>
  <si>
    <t>ŽUPANJA</t>
  </si>
  <si>
    <t>32010</t>
  </si>
  <si>
    <t>32236</t>
  </si>
  <si>
    <t>ILOK</t>
  </si>
  <si>
    <t>21450</t>
  </si>
  <si>
    <t>HVAR</t>
  </si>
  <si>
    <t>021</t>
  </si>
  <si>
    <t>21260</t>
  </si>
  <si>
    <t>IMOTSKI</t>
  </si>
  <si>
    <t>17-030-506</t>
  </si>
  <si>
    <t>GLAZBENA ŠKOLA DR. FRA IVAN GLIBOTIĆ-IMOTSKI</t>
  </si>
  <si>
    <t>KRALJA ZVONIMIRA 1</t>
  </si>
  <si>
    <t>841-811</t>
  </si>
  <si>
    <t>OS-IMOTSKI-002@skole.t-com.hr</t>
  </si>
  <si>
    <t>21300</t>
  </si>
  <si>
    <t>MAKARSKA</t>
  </si>
  <si>
    <t>17-047-503</t>
  </si>
  <si>
    <t>Glazbena škola Makarska</t>
  </si>
  <si>
    <t>ULICA DON MIHOVILA PAVLINOVIĆA 1</t>
  </si>
  <si>
    <t>611-048</t>
  </si>
  <si>
    <t>678-241</t>
  </si>
  <si>
    <t>OS-MAKARSKA-004@skole.t-com.hr</t>
  </si>
  <si>
    <t>21310</t>
  </si>
  <si>
    <t>OMIŠ</t>
  </si>
  <si>
    <t>21230</t>
  </si>
  <si>
    <t>SINJ</t>
  </si>
  <si>
    <t>21220</t>
  </si>
  <si>
    <t>TROGIR</t>
  </si>
  <si>
    <t>21480</t>
  </si>
  <si>
    <t>VIS</t>
  </si>
  <si>
    <t>21276</t>
  </si>
  <si>
    <t>VRGORAC</t>
  </si>
  <si>
    <t>21216</t>
  </si>
  <si>
    <t>KAŠTEL STARI</t>
  </si>
  <si>
    <t>21000</t>
  </si>
  <si>
    <t>SPLIT</t>
  </si>
  <si>
    <t>GAJEVA 1</t>
  </si>
  <si>
    <t>ŽNJANSKA 10</t>
  </si>
  <si>
    <t>17-126-525</t>
  </si>
  <si>
    <t>GLAZBENA ŠKOLA JOSIPA HATZEA</t>
  </si>
  <si>
    <t>TRG HRVATSKE BRATSKE ZAJEDNICE 3</t>
  </si>
  <si>
    <t>480-049</t>
  </si>
  <si>
    <t>OS-SPLIT-026@skole.t-com.hr</t>
  </si>
  <si>
    <t>21420</t>
  </si>
  <si>
    <t>BOL</t>
  </si>
  <si>
    <t>RUDINA 1</t>
  </si>
  <si>
    <t>21412</t>
  </si>
  <si>
    <t>PUČIŠĆA</t>
  </si>
  <si>
    <t>21400</t>
  </si>
  <si>
    <t>SUPETAR</t>
  </si>
  <si>
    <t>52460</t>
  </si>
  <si>
    <t>BUJE</t>
  </si>
  <si>
    <t>052</t>
  </si>
  <si>
    <t>52420</t>
  </si>
  <si>
    <t>BUZET</t>
  </si>
  <si>
    <t>52220</t>
  </si>
  <si>
    <t>LABIN</t>
  </si>
  <si>
    <t>52000</t>
  </si>
  <si>
    <t>PAZIN</t>
  </si>
  <si>
    <t>52440</t>
  </si>
  <si>
    <t>POREČ</t>
  </si>
  <si>
    <t>MATKA LAGINJE 6</t>
  </si>
  <si>
    <t>52100</t>
  </si>
  <si>
    <t>PULA</t>
  </si>
  <si>
    <t>18-069-011</t>
  </si>
  <si>
    <t>43000</t>
  </si>
  <si>
    <t>BJELOVAR</t>
  </si>
  <si>
    <t>043</t>
  </si>
  <si>
    <t>07-004-511</t>
  </si>
  <si>
    <t>GLAZBENA ŠKOLA VATROSLAVA LISINSKOG BJELOVAR</t>
  </si>
  <si>
    <t>VATROSLAVA LISINSKOG 1</t>
  </si>
  <si>
    <t>244-416</t>
  </si>
  <si>
    <t>glazbena-skola-vl@bj.t-com.hr</t>
  </si>
  <si>
    <t>43240</t>
  </si>
  <si>
    <t>ČAZMA</t>
  </si>
  <si>
    <t>43500</t>
  </si>
  <si>
    <t>DARUVAR</t>
  </si>
  <si>
    <t>07-012-504</t>
  </si>
  <si>
    <t>GLAZBENA ŠKOLA BRUNE BJELINSKOG DARUVAR</t>
  </si>
  <si>
    <t>335-625</t>
  </si>
  <si>
    <t>gs.b.bjelinskog@bj.t-com.hr</t>
  </si>
  <si>
    <t>43280</t>
  </si>
  <si>
    <t>GAREŠNICA</t>
  </si>
  <si>
    <t>43290</t>
  </si>
  <si>
    <t>GRUBIŠNO POLJE</t>
  </si>
  <si>
    <t>Škola za odgoj i obrazovanje - Pula</t>
  </si>
  <si>
    <t>ROVINJSKA 6</t>
  </si>
  <si>
    <t>212-339</t>
  </si>
  <si>
    <t>skoo@inet.hr</t>
  </si>
  <si>
    <t>RUŽE PETROVIĆ 15</t>
  </si>
  <si>
    <t>386-719</t>
  </si>
  <si>
    <t>18-069-512</t>
  </si>
  <si>
    <t>Glazbena škola Ivana Matetića - Ronjgova Pula</t>
  </si>
  <si>
    <t>CISCUTTIJEVA 22</t>
  </si>
  <si>
    <t>374 522</t>
  </si>
  <si>
    <t>374 532</t>
  </si>
  <si>
    <t>374 132</t>
  </si>
  <si>
    <t>os-pula-012@skole.t-com.hr</t>
  </si>
  <si>
    <t>52210</t>
  </si>
  <si>
    <t>ROVINJ</t>
  </si>
  <si>
    <t>52463</t>
  </si>
  <si>
    <t>VIŠNJAN</t>
  </si>
  <si>
    <t>ANDRIJE ŠTANGERA 67</t>
  </si>
  <si>
    <t>741-148</t>
  </si>
  <si>
    <t>mirkovic.school@gmail.com</t>
  </si>
  <si>
    <t>51550</t>
  </si>
  <si>
    <t>MALI LOŠINJ</t>
  </si>
  <si>
    <t>ŠKOLSKA 3</t>
  </si>
  <si>
    <t>053</t>
  </si>
  <si>
    <t>53000</t>
  </si>
  <si>
    <t>GOSPIĆ</t>
  </si>
  <si>
    <t>53220</t>
  </si>
  <si>
    <t>OTOČAC</t>
  </si>
  <si>
    <t>53270</t>
  </si>
  <si>
    <t>SENJ</t>
  </si>
  <si>
    <t>53230</t>
  </si>
  <si>
    <t>KORENICA</t>
  </si>
  <si>
    <t>33515</t>
  </si>
  <si>
    <t>ORAHOVICA</t>
  </si>
  <si>
    <t>TRG TINA UJEVIĆA 1</t>
  </si>
  <si>
    <t>033</t>
  </si>
  <si>
    <t>33520</t>
  </si>
  <si>
    <t>SLATINA</t>
  </si>
  <si>
    <t>33000</t>
  </si>
  <si>
    <t>VIROVITICA</t>
  </si>
  <si>
    <t>33405</t>
  </si>
  <si>
    <t>PITOMAČA</t>
  </si>
  <si>
    <t>TRG KRALJA TOMISLAVA 9</t>
  </si>
  <si>
    <t>34550</t>
  </si>
  <si>
    <t>PAKRAC</t>
  </si>
  <si>
    <t>034</t>
  </si>
  <si>
    <t>34000</t>
  </si>
  <si>
    <t>POŽEGA</t>
  </si>
  <si>
    <t>Dr. FRANJE TUĐMANA 2</t>
  </si>
  <si>
    <t>11-077-508</t>
  </si>
  <si>
    <t>Glazbena škola Požega</t>
  </si>
  <si>
    <t>273-630</t>
  </si>
  <si>
    <t>glazbena-skola@po.t-com.hr</t>
  </si>
  <si>
    <t>ŠKOLSKA 12</t>
  </si>
  <si>
    <t>35400</t>
  </si>
  <si>
    <t>NOVA GRADIŠKA</t>
  </si>
  <si>
    <t>035</t>
  </si>
  <si>
    <t>35000</t>
  </si>
  <si>
    <t>SLAVONSKI BROD</t>
  </si>
  <si>
    <t>12-078-510</t>
  </si>
  <si>
    <t>Glazbena škola Slavonski Brod</t>
  </si>
  <si>
    <t>VUKOVARSKA 1</t>
  </si>
  <si>
    <t>447-148</t>
  </si>
  <si>
    <t>411-166</t>
  </si>
  <si>
    <t>OS-SLAVONSKI-BROD-010@skole.t-com.hr</t>
  </si>
  <si>
    <t>23420</t>
  </si>
  <si>
    <t>BENKOVAC</t>
  </si>
  <si>
    <t>023</t>
  </si>
  <si>
    <t>23210</t>
  </si>
  <si>
    <t>BIOGRAD NA MORU</t>
  </si>
  <si>
    <t>23440</t>
  </si>
  <si>
    <t>GRAČAC</t>
  </si>
  <si>
    <t>23450</t>
  </si>
  <si>
    <t>OBROVAC</t>
  </si>
  <si>
    <t>23250</t>
  </si>
  <si>
    <t>PAG</t>
  </si>
  <si>
    <t>23000</t>
  </si>
  <si>
    <t>ZADAR</t>
  </si>
  <si>
    <t>13-107-521</t>
  </si>
  <si>
    <t>Glazbena škola Blagoje Bersa Zadar</t>
  </si>
  <si>
    <t>Dr. FRANJE TUĐMANA 24E</t>
  </si>
  <si>
    <t>319-127</t>
  </si>
  <si>
    <t>gl-skola-blagoja-bersa-zd@zd.t-com.hr</t>
  </si>
  <si>
    <t>31300</t>
  </si>
  <si>
    <t>BELI MANASTIR</t>
  </si>
  <si>
    <t>031</t>
  </si>
  <si>
    <t>31540</t>
  </si>
  <si>
    <t>DONJI MIHOLJAC</t>
  </si>
  <si>
    <t>31400</t>
  </si>
  <si>
    <t>ĐAKOVO</t>
  </si>
  <si>
    <t>TRG NIKOLE ŠUBIĆA ZRINSKOG 4</t>
  </si>
  <si>
    <t>31500</t>
  </si>
  <si>
    <t>NAŠICE</t>
  </si>
  <si>
    <t>31000</t>
  </si>
  <si>
    <t>OSIJEK</t>
  </si>
  <si>
    <t>R.b.</t>
  </si>
  <si>
    <t>m</t>
  </si>
  <si>
    <t>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</si>
  <si>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</si>
  <si>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</si>
  <si>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</si>
  <si>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</si>
  <si>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</si>
  <si>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</si>
  <si>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</si>
  <si>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</si>
  <si>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</si>
  <si>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</si>
  <si>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</si>
  <si>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</si>
  <si>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</si>
  <si>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</si>
  <si>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</si>
  <si>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Osnovne škole</t>
  </si>
  <si>
    <t>HPbroj</t>
  </si>
  <si>
    <t>Mjesto</t>
  </si>
  <si>
    <t>Adresa</t>
  </si>
  <si>
    <t>Tel predbroj</t>
  </si>
  <si>
    <t>centrala</t>
  </si>
  <si>
    <t>tajništvo</t>
  </si>
  <si>
    <t>zbornica</t>
  </si>
  <si>
    <t>računovodstvo</t>
  </si>
  <si>
    <t>JAVNI E-mail</t>
  </si>
  <si>
    <t>OS_SS</t>
  </si>
  <si>
    <t>10370</t>
  </si>
  <si>
    <t>DUGO SELO</t>
  </si>
  <si>
    <t>01</t>
  </si>
  <si>
    <t/>
  </si>
  <si>
    <t>10310</t>
  </si>
  <si>
    <t>IVANIĆ GRAD</t>
  </si>
  <si>
    <t>10450</t>
  </si>
  <si>
    <t>JASTREBARSKO</t>
  </si>
  <si>
    <t>10430</t>
  </si>
  <si>
    <t>SAMOBOR</t>
  </si>
  <si>
    <t>01-073-504</t>
  </si>
  <si>
    <t>Glazbena škola Ferdo Livadić</t>
  </si>
  <si>
    <t>TRG MATICE HRVATSKE 3</t>
  </si>
  <si>
    <t>3336-104</t>
  </si>
  <si>
    <t>3336-427</t>
  </si>
  <si>
    <t>SS-SAMOBOR-005@skole.t-com.hr</t>
  </si>
  <si>
    <t>10410</t>
  </si>
  <si>
    <t>VELIKA GORICA</t>
  </si>
  <si>
    <t>01-087-505</t>
  </si>
  <si>
    <t>Umjetnička škola Franje Lučića</t>
  </si>
  <si>
    <t>SLAVKA KOLARA 39</t>
  </si>
  <si>
    <t>6221-375</t>
  </si>
  <si>
    <t>us-franje-lucica@skole.t-com.hr</t>
  </si>
  <si>
    <t>31226</t>
  </si>
  <si>
    <t>DALJ</t>
  </si>
  <si>
    <t>22320</t>
  </si>
  <si>
    <t>DRNIŠ</t>
  </si>
  <si>
    <t>022</t>
  </si>
  <si>
    <t>10340</t>
  </si>
  <si>
    <t>VRBOVEC</t>
  </si>
  <si>
    <t>10290</t>
  </si>
  <si>
    <t>ZAPREŠIĆ</t>
  </si>
  <si>
    <t>10380</t>
  </si>
  <si>
    <t>SVETI IVAN ZELINA</t>
  </si>
  <si>
    <t>32100</t>
  </si>
  <si>
    <t>VINKOVCI</t>
  </si>
  <si>
    <t>032</t>
  </si>
  <si>
    <t>049</t>
  </si>
  <si>
    <t>49000</t>
  </si>
  <si>
    <t>KRAPINA</t>
  </si>
  <si>
    <t>49210</t>
  </si>
  <si>
    <t>ZABOK</t>
  </si>
  <si>
    <t>49218</t>
  </si>
  <si>
    <t>PREGRADA</t>
  </si>
  <si>
    <t>02-123-502</t>
  </si>
  <si>
    <t>GLAZBENA ŠKOLA PREGRADA</t>
  </si>
  <si>
    <t>LJUDEVITA GAJA 34</t>
  </si>
  <si>
    <t>377-234</t>
  </si>
  <si>
    <t>SS-PREGRADA-501@skole.t-com.hr</t>
  </si>
  <si>
    <t>49221</t>
  </si>
  <si>
    <t>BEDEKOVČINA</t>
  </si>
  <si>
    <t>49284</t>
  </si>
  <si>
    <t>BUDINŠČINA</t>
  </si>
  <si>
    <t>02-168-002</t>
  </si>
  <si>
    <t xml:space="preserve">CENTAR ZA ODGOJ I OBRAZOVANJE ZAJEZDA </t>
  </si>
  <si>
    <t>ZAJEZDA 31</t>
  </si>
  <si>
    <t>459-002</t>
  </si>
  <si>
    <t>458 115</t>
  </si>
  <si>
    <t>458 246</t>
  </si>
  <si>
    <t>zajezda@kr.t-com.hr</t>
  </si>
  <si>
    <t>49282</t>
  </si>
  <si>
    <t>KONJŠČINA</t>
  </si>
  <si>
    <t>MATIJE GUPCA 6</t>
  </si>
  <si>
    <t>49243</t>
  </si>
  <si>
    <t>OROSLAVJE</t>
  </si>
  <si>
    <t>49250</t>
  </si>
  <si>
    <t>ZLATAR</t>
  </si>
  <si>
    <t>044</t>
  </si>
  <si>
    <t>44400</t>
  </si>
  <si>
    <t>GLINA</t>
  </si>
  <si>
    <t>44430</t>
  </si>
  <si>
    <t>HRVATSKA KOSTAJNICA</t>
  </si>
  <si>
    <t>44320</t>
  </si>
  <si>
    <t>KUTINA</t>
  </si>
  <si>
    <t>STJEPANA RADIĆA 3</t>
  </si>
  <si>
    <t>44330</t>
  </si>
  <si>
    <t>NOVSKA</t>
  </si>
  <si>
    <t>03-054-502</t>
  </si>
  <si>
    <t xml:space="preserve">Glazbena škola u Novskoj </t>
  </si>
  <si>
    <t>TRG Dr. FRANJE TUĐMANA 3</t>
  </si>
  <si>
    <t>601-299</t>
  </si>
  <si>
    <t>SS-NOVSKA-502@skole.t-com.hr</t>
  </si>
  <si>
    <t>44250</t>
  </si>
  <si>
    <t>PETRINJA</t>
  </si>
  <si>
    <t>44000</t>
  </si>
  <si>
    <t>SISAK</t>
  </si>
  <si>
    <t>KRALJA TOMISLAVA 19</t>
  </si>
  <si>
    <t>03-076-508</t>
  </si>
  <si>
    <t>GLAZBENA ŠKOLA FRAN LHOTKA</t>
  </si>
  <si>
    <t>TRG LJUDEVITA POSAVSKOG 2</t>
  </si>
  <si>
    <t>548-528</t>
  </si>
  <si>
    <t>OS-SISAK-009@skole.t-com.hr</t>
  </si>
  <si>
    <t>44415</t>
  </si>
  <si>
    <t>TOPUSKO</t>
  </si>
  <si>
    <t>47250</t>
  </si>
  <si>
    <t>DUGA RESA</t>
  </si>
  <si>
    <t>047</t>
  </si>
  <si>
    <t>47000</t>
  </si>
  <si>
    <t>KARLOVAC</t>
  </si>
  <si>
    <t>04-034-010</t>
  </si>
  <si>
    <t xml:space="preserve">CENTAR ZA ODGOJ I OBRAZOVANJE DJECE I MLADEŽI </t>
  </si>
  <si>
    <t>BANIJA 24</t>
  </si>
  <si>
    <t>648-395</t>
  </si>
  <si>
    <t>OS-KARLOVAC-010@skole.t-com.hr</t>
  </si>
  <si>
    <t>04-034-513</t>
  </si>
  <si>
    <t>GLAZBENA ŠKOLA</t>
  </si>
  <si>
    <t>CESARČEVA 3</t>
  </si>
  <si>
    <t>615-161</t>
  </si>
  <si>
    <t>SS-KARLOVAC-513@skole.t-com.hr</t>
  </si>
  <si>
    <t>47300</t>
  </si>
  <si>
    <t>OGULIN</t>
  </si>
  <si>
    <t>47240</t>
  </si>
  <si>
    <t>SLUNJ</t>
  </si>
  <si>
    <t>42240</t>
  </si>
  <si>
    <t>IVANEC</t>
  </si>
  <si>
    <t>042</t>
  </si>
  <si>
    <t>42000</t>
  </si>
  <si>
    <t>VARAŽDIN</t>
  </si>
  <si>
    <t>05-086-512</t>
  </si>
  <si>
    <t>Glazbena škola u Varaždinu</t>
  </si>
  <si>
    <t>KAPUCINSKI TRG 8</t>
  </si>
  <si>
    <t>213-123</t>
  </si>
  <si>
    <t>SS-VARAZDIN-512@skole.t-com.hr</t>
  </si>
  <si>
    <t>42207</t>
  </si>
  <si>
    <t>42243</t>
  </si>
  <si>
    <t>MARUŠEVEC</t>
  </si>
  <si>
    <t>ZAGREBAČKA 22</t>
  </si>
  <si>
    <t>48350</t>
  </si>
  <si>
    <t>ĐURĐEVAC</t>
  </si>
  <si>
    <t>048</t>
  </si>
  <si>
    <t>48000</t>
  </si>
  <si>
    <t>KOPRIVNICA</t>
  </si>
  <si>
    <t>48260</t>
  </si>
  <si>
    <t>KRIŽEVCI</t>
  </si>
  <si>
    <t>06-041-505</t>
  </si>
  <si>
    <t>Glazbena škola Alberta Štrige, Križevci</t>
  </si>
  <si>
    <t>ANTUNA GUSTAVA MATOŠA 4</t>
  </si>
  <si>
    <t>711-273</t>
  </si>
  <si>
    <t>711-373</t>
  </si>
  <si>
    <t>OS-KRIZEVCI-003@skole.t-com.hr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</si>
  <si>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</si>
  <si>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</si>
  <si>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</si>
  <si>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</si>
  <si>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</si>
  <si>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</si>
  <si>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</si>
  <si>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</si>
  <si>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</si>
  <si>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</si>
  <si>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</si>
  <si>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</si>
  <si>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</si>
  <si>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</si>
  <si>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</si>
  <si>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</si>
  <si>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</si>
  <si>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</si>
  <si>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</si>
  <si>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</si>
  <si>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</si>
  <si>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</si>
  <si>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</si>
  <si>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</si>
  <si>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</si>
  <si>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</si>
  <si>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</si>
  <si>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</si>
  <si>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</si>
  <si>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</si>
  <si>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</si>
  <si>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</si>
  <si>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</si>
  <si>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</si>
  <si>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</si>
  <si>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</si>
  <si>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</si>
  <si>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</si>
  <si>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</si>
  <si>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</si>
  <si>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</si>
  <si>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</si>
  <si>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</si>
  <si>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</si>
  <si>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</si>
  <si>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</si>
  <si>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</si>
  <si>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</si>
  <si>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</si>
  <si>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</si>
  <si>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</si>
  <si>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</si>
  <si>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</si>
  <si>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</si>
  <si>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</si>
  <si>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</si>
  <si>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</si>
  <si>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</si>
  <si>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</si>
  <si>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</si>
  <si>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</si>
  <si>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</si>
  <si>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</si>
  <si>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</si>
  <si>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</si>
  <si>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</si>
  <si>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</si>
  <si>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</si>
  <si>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</si>
  <si>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</si>
  <si>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</si>
  <si>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</si>
  <si>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</si>
  <si>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</si>
  <si>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</si>
  <si>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</si>
  <si>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</si>
  <si>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</si>
  <si>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(ime i prezime)</t>
  </si>
  <si>
    <t>Odgovorna osoba:</t>
  </si>
  <si>
    <t>SkGod</t>
  </si>
  <si>
    <t>P-K</t>
  </si>
  <si>
    <t>KRAJ</t>
  </si>
  <si>
    <t>27.</t>
  </si>
  <si>
    <t>bla</t>
  </si>
  <si>
    <t>51260</t>
  </si>
  <si>
    <t>CRIKVENICA</t>
  </si>
  <si>
    <t>051</t>
  </si>
  <si>
    <t>51306</t>
  </si>
  <si>
    <t>ČABAR</t>
  </si>
  <si>
    <t>NARODNOG OSLOBOĐENJA 5</t>
  </si>
  <si>
    <t>51300</t>
  </si>
  <si>
    <t>DELNICE</t>
  </si>
  <si>
    <t>51500</t>
  </si>
  <si>
    <t>KRK</t>
  </si>
  <si>
    <t>51410</t>
  </si>
  <si>
    <t>OPATIJA</t>
  </si>
  <si>
    <t>51280</t>
  </si>
  <si>
    <t>RAB</t>
  </si>
  <si>
    <t>51000</t>
  </si>
  <si>
    <t>RIJEKA</t>
  </si>
  <si>
    <t>08-071-026</t>
  </si>
  <si>
    <t>CENTAR ZA ODGOJ I OBRAZOVANJE</t>
  </si>
  <si>
    <t>SENJSKIH USKOKA 2</t>
  </si>
  <si>
    <t>344-146</t>
  </si>
  <si>
    <t>OS-RIJEKA-026@skole.t-com.hr</t>
  </si>
  <si>
    <t>ŠETALIŠTE TRINAESTE DIVIZIJE 68</t>
  </si>
  <si>
    <t>08-071-523</t>
  </si>
  <si>
    <t>Glazbena škola Ivana Matetića Ronjgova Rijeka</t>
  </si>
  <si>
    <t>LAGINJINA 1</t>
  </si>
  <si>
    <t>227-570</t>
  </si>
  <si>
    <t>gsimr@ri.t-com.hr</t>
  </si>
  <si>
    <t>51222</t>
  </si>
  <si>
    <t>BAKAR</t>
  </si>
  <si>
    <t>ŠKOLSKA 22</t>
  </si>
  <si>
    <t>Strukovna škola Pula</t>
  </si>
  <si>
    <t>215-516</t>
  </si>
  <si>
    <t>SS-PULA-509@skole.t-com.hr</t>
  </si>
  <si>
    <t>18-069-513</t>
  </si>
  <si>
    <t>Srednja škola s pravom javnosti MANERO, Višnjan</t>
  </si>
  <si>
    <t>ISTARSKA 23/I</t>
  </si>
  <si>
    <t>449-464</t>
  </si>
  <si>
    <t>manero@pu.t-com.hr</t>
  </si>
  <si>
    <t>18-069-515</t>
  </si>
  <si>
    <t>Privatna gimnazija Juraj Dobrila, s pravom javnosti</t>
  </si>
  <si>
    <t>branimirc@net.hr</t>
  </si>
  <si>
    <t>18-072-501</t>
  </si>
  <si>
    <t>Talijanska srednja škola - Scuola media superiore italiana Rovinj - Rovigno</t>
  </si>
  <si>
    <t>CARDUCCI 16</t>
  </si>
  <si>
    <t>813-277</t>
  </si>
  <si>
    <t>SS-ROVINJ-501@skole.t-com.hr</t>
  </si>
  <si>
    <t>18-072-502</t>
  </si>
  <si>
    <t>SREDNJA ŠKOLA ZVANE ČRNJE ROVINJ</t>
  </si>
  <si>
    <t>CARDUCCIJEVA 16</t>
  </si>
  <si>
    <t>830-154</t>
  </si>
  <si>
    <t>840-126</t>
  </si>
  <si>
    <t>SS-ROVINJ-502@skole.t-com.hr</t>
  </si>
  <si>
    <t>18-072-503</t>
  </si>
  <si>
    <t>STRUKOVNA ŠKOLA EUGENA KUMIČIĆA - ROVINJ</t>
  </si>
  <si>
    <t>CARDUCCI 13</t>
  </si>
  <si>
    <t>840-656</t>
  </si>
  <si>
    <t>813-047</t>
  </si>
  <si>
    <t>SS-ROVINJ-503@skole.t-com.hr</t>
  </si>
  <si>
    <t>19-018-502</t>
  </si>
  <si>
    <t>IVA VOJNOVIĆA 12</t>
  </si>
  <si>
    <t>331-626</t>
  </si>
  <si>
    <t>333-073</t>
  </si>
  <si>
    <t>SS-DUBROVNIK-502@skole.t-com.hr</t>
  </si>
  <si>
    <t>19-018-503</t>
  </si>
  <si>
    <t>BISKUPIJSKA KLASIČNA GIMNAZIJA RUĐERA BOŠKOVIĆA s pravom javnosti</t>
  </si>
  <si>
    <t>POLJANA RUĐERA BOŠKOVIĆA 6</t>
  </si>
  <si>
    <t>324-062</t>
  </si>
  <si>
    <t>ss-dubrovnik-503@skole.t-com.hr</t>
  </si>
  <si>
    <t>19-018-504</t>
  </si>
  <si>
    <t>EKONOMSKA I TRGOVAČKA ŠKOLA</t>
  </si>
  <si>
    <t>IVA VOJNOVIĆA 14</t>
  </si>
  <si>
    <t>331-620</t>
  </si>
  <si>
    <t>333-371</t>
  </si>
  <si>
    <t>SS-DUBROVNIK-504@skole.t-com.hr</t>
  </si>
  <si>
    <t>19-018-505</t>
  </si>
  <si>
    <t>GIMNAZIJA DUBROVNIK</t>
  </si>
  <si>
    <t>432-569</t>
  </si>
  <si>
    <t>gimnazija-dubrovnik@du.t-com.hr</t>
  </si>
  <si>
    <t>19-018-506</t>
  </si>
  <si>
    <t>MEDICINSKA ŠKOLA DUBROVNIK</t>
  </si>
  <si>
    <t>BALTAZARA BOGIŠIĆA 10</t>
  </si>
  <si>
    <t>412-460</t>
  </si>
  <si>
    <t>SS-DUBROVNIK-506@skole.t-com.hr</t>
  </si>
  <si>
    <t>19-018-507</t>
  </si>
  <si>
    <t>POMORSKO-TEHNIČKA ŠKOLA DUBROVNIK</t>
  </si>
  <si>
    <t>ŠETALIŠTE KRALJA ZVONIMIRA 4</t>
  </si>
  <si>
    <t>435-987</t>
  </si>
  <si>
    <t>435-979</t>
  </si>
  <si>
    <t>Pomorsko-teh-skola-dubrovnik@du.t-com.hr</t>
  </si>
  <si>
    <t>19-018-508</t>
  </si>
  <si>
    <t>TURISTIČKA I UGOSTITELJSKA ŠKOLA DUBROVNIK</t>
  </si>
  <si>
    <t>ŽUPSKA 2</t>
  </si>
  <si>
    <t>432-790</t>
  </si>
  <si>
    <t>432-484</t>
  </si>
  <si>
    <t>SS-DUBROVNIK-508@skole.t-com.hr</t>
  </si>
  <si>
    <t>19-038-501</t>
  </si>
  <si>
    <t>SREDNJA ŠKOLA KORČULA</t>
  </si>
  <si>
    <t>ANTE STARČEVIĆA 52</t>
  </si>
  <si>
    <t>711-129</t>
  </si>
  <si>
    <t>SS-KORCULA-501@skole.t-com.hr</t>
  </si>
  <si>
    <t>19-038-502</t>
  </si>
  <si>
    <t>Srednja škola Vela Luka</t>
  </si>
  <si>
    <t>ULICA 5 br. 9</t>
  </si>
  <si>
    <t>812-972</t>
  </si>
  <si>
    <t>SS-VELA-LUKA-502@skole.t-com.hr</t>
  </si>
  <si>
    <t>19-049-501</t>
  </si>
  <si>
    <t>SREDNJA ŠKOLA METKOVIĆ</t>
  </si>
  <si>
    <t>KRALJA ZVONIMIRA 12</t>
  </si>
  <si>
    <t>681-088</t>
  </si>
  <si>
    <t>SS-METKOVIC-501@skole.t-com.hr</t>
  </si>
  <si>
    <t>19-049-502</t>
  </si>
  <si>
    <t>Gimnazija METKOVIĆ</t>
  </si>
  <si>
    <t>681-344</t>
  </si>
  <si>
    <t>SS-METKOVIC-502@skole.t-com.hr</t>
  </si>
  <si>
    <t>19-112-501</t>
  </si>
  <si>
    <t>TINA UJEVIĆA 5</t>
  </si>
  <si>
    <t>679-631</t>
  </si>
  <si>
    <t>SS-PLOCE-501@skole.t-com.hr</t>
  </si>
  <si>
    <t>19-511-501</t>
  </si>
  <si>
    <t>Srednja škola Blato</t>
  </si>
  <si>
    <t>1. ULICA 25/1</t>
  </si>
  <si>
    <t>851-313</t>
  </si>
  <si>
    <t>SS-BLATO-501@skole.t-com.hr</t>
  </si>
  <si>
    <t>19-512-501</t>
  </si>
  <si>
    <t>SREDNJA POLJOPRIVREDNA I TEHNIČKA ŠKOLA</t>
  </si>
  <si>
    <t>TRG OPUZENSKE BOJNE 5</t>
  </si>
  <si>
    <t>672-690</t>
  </si>
  <si>
    <t>672-562</t>
  </si>
  <si>
    <t>srednja-skola.opuzen@hi.t-com.hr</t>
  </si>
  <si>
    <t>20-010-501</t>
  </si>
  <si>
    <t>GIMNAZIJA</t>
  </si>
  <si>
    <t>VLADIMIRA NAZORA 34</t>
  </si>
  <si>
    <t>314-900</t>
  </si>
  <si>
    <t>SS-CAKOVEC-501@skole.t-com.hr</t>
  </si>
  <si>
    <t>20-010-502</t>
  </si>
  <si>
    <t>GRADITELJSKA ŠKOLA ČAKOVEC</t>
  </si>
  <si>
    <t>ŠPORTSKA 1</t>
  </si>
  <si>
    <t>329-002</t>
  </si>
  <si>
    <t>329-024</t>
  </si>
  <si>
    <t>SS-CAKOVEC-502@skole.t-com.hr</t>
  </si>
  <si>
    <t>20-010-503</t>
  </si>
  <si>
    <t>TEHNIČKA, INDUSTRIJSKA I OBRTNIČKA ŠKOLA ČAKOVEC</t>
  </si>
  <si>
    <t>ŠPORTSKA 5</t>
  </si>
  <si>
    <t>328-522</t>
  </si>
  <si>
    <t>SS-CAKOVEC-503@skole.t-com.hr</t>
  </si>
  <si>
    <t>20-010-504</t>
  </si>
  <si>
    <t>VLADIMIRA NAZORA 36</t>
  </si>
  <si>
    <t>312-520</t>
  </si>
  <si>
    <t>311-115</t>
  </si>
  <si>
    <t>SS-CAKOVEC-504@skole.t-com.hr</t>
  </si>
  <si>
    <t>20-010-505</t>
  </si>
  <si>
    <t>GOSPODARSKA ŠKOLA</t>
  </si>
  <si>
    <t>VLADIMIRA NAZORA 38</t>
  </si>
  <si>
    <t>395-302</t>
  </si>
  <si>
    <t>SS-CAKOVEC-505@skole.t-com.hr</t>
  </si>
  <si>
    <t>20-527-501</t>
  </si>
  <si>
    <t>Srednja škola Prelog u Prelogu</t>
  </si>
  <si>
    <t>ČAKOVEČKA 1</t>
  </si>
  <si>
    <t>645-400</t>
  </si>
  <si>
    <t>SS-PRELOG-501@skole.t-com.hr</t>
  </si>
  <si>
    <t>21-114-501</t>
  </si>
  <si>
    <t>I. GIMNAZIJA</t>
  </si>
  <si>
    <t>AVENIJA DUBROVNIK 36</t>
  </si>
  <si>
    <t>6601-153</t>
  </si>
  <si>
    <t>info@prva.hr</t>
  </si>
  <si>
    <t>21-114-502</t>
  </si>
  <si>
    <t>II. gimnazija</t>
  </si>
  <si>
    <t>KRIŽANIĆEVA 4</t>
  </si>
  <si>
    <t>4611-834</t>
  </si>
  <si>
    <t>4611-729</t>
  </si>
  <si>
    <t>SS-ZAGREB-502@skole.t-com.hr</t>
  </si>
  <si>
    <t>21-114-503</t>
  </si>
  <si>
    <t>2305 454</t>
  </si>
  <si>
    <t>2339 627</t>
  </si>
  <si>
    <t>SS-ZAGREB-503@skole.t-com.hr</t>
  </si>
  <si>
    <t>21-114-504</t>
  </si>
  <si>
    <t>IV. Gimnazija</t>
  </si>
  <si>
    <t>6677-188</t>
  </si>
  <si>
    <t>SS-ZAGREB-504@skole.t-com.hr</t>
  </si>
  <si>
    <t>21-114-505</t>
  </si>
  <si>
    <t>V. gimnazija</t>
  </si>
  <si>
    <t>KLAIĆEVA 1</t>
  </si>
  <si>
    <t>4828-070</t>
  </si>
  <si>
    <t>4828-071</t>
  </si>
  <si>
    <t>4838-122</t>
  </si>
  <si>
    <t>SS-ZAGREB-505@skole.t-com.hr</t>
  </si>
  <si>
    <t>21-114-506</t>
  </si>
  <si>
    <t>GORNJOGRADSKA GIMNAZIJA</t>
  </si>
  <si>
    <t>TRG KATARINE ZRINSKE 5</t>
  </si>
  <si>
    <t>4851-948</t>
  </si>
  <si>
    <t>4851-947</t>
  </si>
  <si>
    <t>SS-ZAGREB-506@skole.t-com.hr</t>
  </si>
  <si>
    <t>21-114-507</t>
  </si>
  <si>
    <t>VII GIMNAZIJA</t>
  </si>
  <si>
    <t>4611-835</t>
  </si>
  <si>
    <t>4611-741</t>
  </si>
  <si>
    <t>SS-ZAGREB-507@skole.t-com.hr</t>
  </si>
  <si>
    <t>21-114-508</t>
  </si>
  <si>
    <t>Gimnazija Tituša Brezovačkog</t>
  </si>
  <si>
    <t>HABDELIĆEVA 1</t>
  </si>
  <si>
    <t>4852-410</t>
  </si>
  <si>
    <t>4851-938</t>
  </si>
  <si>
    <t>gimnazija.titusa.brezovackog@zg.t-com.hr</t>
  </si>
  <si>
    <t>21-114-509</t>
  </si>
  <si>
    <t>IX. GIMNAZIJA</t>
  </si>
  <si>
    <t>DOBOJSKA 12</t>
  </si>
  <si>
    <t>3097-197</t>
  </si>
  <si>
    <t>3097-198</t>
  </si>
  <si>
    <t>SS-ZAGREB-509@skole.t-com.hr</t>
  </si>
  <si>
    <t>21-114-510</t>
  </si>
  <si>
    <t>X. gimnazija Ivan Supek</t>
  </si>
  <si>
    <t>KLAIĆEVA 7</t>
  </si>
  <si>
    <t>3771-879</t>
  </si>
  <si>
    <t>3778-426</t>
  </si>
  <si>
    <t>3777-994</t>
  </si>
  <si>
    <t>ss-zagreb-510@skole.t-com.hr</t>
  </si>
  <si>
    <t>21-114-511</t>
  </si>
  <si>
    <t>XI. GIMNAZIJA</t>
  </si>
  <si>
    <t>SAVSKA CESTA 77</t>
  </si>
  <si>
    <t>6177-489</t>
  </si>
  <si>
    <t>xi.gimnazija@zg.t-com.hr</t>
  </si>
  <si>
    <t>21-114-512</t>
  </si>
  <si>
    <t>XII Gimnazija</t>
  </si>
  <si>
    <t>GJURE PREJCA 2</t>
  </si>
  <si>
    <t>2992-356</t>
  </si>
  <si>
    <t>SS-ZAGREB-512@skole.t-com.hr</t>
  </si>
  <si>
    <t>21-114-513</t>
  </si>
  <si>
    <t>XIII. gimnazija</t>
  </si>
  <si>
    <t>AVENIJA VEĆESLAVA HOLJEVCA 17</t>
  </si>
  <si>
    <t>6600-643</t>
  </si>
  <si>
    <t>6683-864</t>
  </si>
  <si>
    <t>SS-ZAGREB-513@skole.t-com.hr</t>
  </si>
  <si>
    <t>21-114-514</t>
  </si>
  <si>
    <t>Gimnazija Lucijana Vranjanina</t>
  </si>
  <si>
    <t>TRG HRVATSKIH PAVLINA 1</t>
  </si>
  <si>
    <t>3732-240</t>
  </si>
  <si>
    <t>3732-495</t>
  </si>
  <si>
    <t>ss-zagreb-514@skole.t-com.hr</t>
  </si>
  <si>
    <t>21-114-515</t>
  </si>
  <si>
    <t>XV GIMNAZIJA</t>
  </si>
  <si>
    <t>JORDANOVAC 8</t>
  </si>
  <si>
    <t>2302-255</t>
  </si>
  <si>
    <t>2321-564</t>
  </si>
  <si>
    <t>SS-ZAGREB-515@skole.t-com.hr</t>
  </si>
  <si>
    <t>21-114-516</t>
  </si>
  <si>
    <t>XVI. GIMNAZIJA</t>
  </si>
  <si>
    <t>KRIŽANIĆEVA 4A</t>
  </si>
  <si>
    <t>4611-977</t>
  </si>
  <si>
    <t>SS-ZAGREB-516@skole.t-com.hr</t>
  </si>
  <si>
    <t>21-114-517</t>
  </si>
  <si>
    <t>KLASIČNA GIMNAZIJA</t>
  </si>
  <si>
    <t>KRIŽANIĆEVA 4a</t>
  </si>
  <si>
    <t>4611-718</t>
  </si>
  <si>
    <t>4557-750</t>
  </si>
  <si>
    <t>SS-ZAGREB-517@skole.t-com.hr</t>
  </si>
  <si>
    <t>21-114-518</t>
  </si>
  <si>
    <t>XVIII. gimnazija</t>
  </si>
  <si>
    <t>4680-641</t>
  </si>
  <si>
    <t>4680-645</t>
  </si>
  <si>
    <t>SS-ZAGREB-518@skole.t-com.hr</t>
  </si>
  <si>
    <t>21-114-519</t>
  </si>
  <si>
    <t>ZDRAVSTVENO UČILIŠTE</t>
  </si>
  <si>
    <t>MEDVEDGRADSKA 55</t>
  </si>
  <si>
    <t>4668-273</t>
  </si>
  <si>
    <t>4667-828</t>
  </si>
  <si>
    <t>4667-620</t>
  </si>
  <si>
    <t>SS-ZAGREB-519@skole.t-com.hr</t>
  </si>
  <si>
    <t>21-114-520</t>
  </si>
  <si>
    <t>ŠKOLA ZA MEDICINSKE SESTRE MLINARSKA</t>
  </si>
  <si>
    <t>MLINARSKA 34</t>
  </si>
  <si>
    <t>2009/2010</t>
  </si>
  <si>
    <t>TABLICA 1 - PREDŠKOLSKI ODGOJ</t>
  </si>
  <si>
    <t>KRAJ pedagoške god.</t>
  </si>
  <si>
    <t xml:space="preserve">Navesti ukupan broj sati trajanja  programa predškole na godišnjoj razini
 </t>
  </si>
  <si>
    <t>tablica</t>
  </si>
  <si>
    <t>PK</t>
  </si>
  <si>
    <t>kBroj</t>
  </si>
  <si>
    <t>PREDŠKOLSKI ODGOJ PRIPADNIKA ROMSKE NACIONALNE MANJINE</t>
  </si>
  <si>
    <t>Broj djece obuhvaćene  programom predškole</t>
  </si>
  <si>
    <t>Datum početka provedbe programa</t>
  </si>
  <si>
    <t>Datum završetka provedbe programa</t>
  </si>
  <si>
    <t>P_dat_P</t>
  </si>
  <si>
    <t>P_dat_K</t>
  </si>
  <si>
    <t>TABLICA 2 - PREDŠKOLSKI ODGOJ</t>
  </si>
  <si>
    <t>PREDŠKOLA PRIPADNIKA ROMSKE NACIONALNE MANJINE</t>
  </si>
  <si>
    <t>PO-T2</t>
  </si>
  <si>
    <t>2021/2022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</si>
</sst>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A]dd\.\ mmmm\ 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33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0" fontId="6" fillId="33" borderId="10" xfId="58" applyFont="1" applyFill="1" applyBorder="1" applyAlignment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1" xfId="57" applyFont="1" applyFill="1" applyBorder="1" applyAlignment="1">
      <alignment horizontal="center"/>
      <protection/>
    </xf>
    <xf numFmtId="0" fontId="8" fillId="0" borderId="12" xfId="57" applyFont="1" applyFill="1" applyBorder="1" applyAlignment="1">
      <alignment horizontal="right" wrapText="1"/>
      <protection/>
    </xf>
    <xf numFmtId="0" fontId="8" fillId="0" borderId="12" xfId="57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0" fontId="6" fillId="0" borderId="0" xfId="58" applyFont="1" applyFill="1" applyBorder="1" applyAlignment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 quotePrefix="1">
      <alignment horizontal="center"/>
      <protection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right"/>
      <protection/>
    </xf>
    <xf numFmtId="16" fontId="0" fillId="0" borderId="28" xfId="0" applyNumberFormat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3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left" vertical="top" inden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1" xfId="0" applyBorder="1" applyAlignment="1" applyProtection="1">
      <alignment horizontal="left" shrinkToFit="1"/>
      <protection locked="0"/>
    </xf>
    <xf numFmtId="16" fontId="0" fillId="0" borderId="32" xfId="0" applyNumberFormat="1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0" fillId="0" borderId="33" xfId="0" applyBorder="1" applyAlignment="1" applyProtection="1">
      <alignment horizontal="left" shrinkToFit="1"/>
      <protection locked="0"/>
    </xf>
    <xf numFmtId="0" fontId="0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right" vertical="top"/>
      <protection/>
    </xf>
    <xf numFmtId="0" fontId="4" fillId="0" borderId="34" xfId="0" applyFont="1" applyBorder="1" applyAlignment="1" applyProtection="1">
      <alignment horizontal="right" vertical="center" indent="3"/>
      <protection/>
    </xf>
    <xf numFmtId="0" fontId="4" fillId="0" borderId="35" xfId="0" applyFont="1" applyBorder="1" applyAlignment="1" applyProtection="1">
      <alignment horizontal="right" vertical="center" indent="3"/>
      <protection/>
    </xf>
    <xf numFmtId="0" fontId="4" fillId="0" borderId="36" xfId="0" applyFont="1" applyBorder="1" applyAlignment="1" applyProtection="1">
      <alignment horizontal="right" vertical="center" indent="3"/>
      <protection/>
    </xf>
    <xf numFmtId="0" fontId="4" fillId="0" borderId="37" xfId="0" applyFont="1" applyBorder="1" applyAlignment="1" applyProtection="1">
      <alignment horizontal="right" vertical="center" indent="3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14" fontId="0" fillId="0" borderId="14" xfId="0" applyNumberFormat="1" applyFont="1" applyBorder="1" applyAlignment="1" applyProtection="1">
      <alignment horizontal="center"/>
      <protection locked="0"/>
    </xf>
    <xf numFmtId="14" fontId="0" fillId="0" borderId="24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25" xfId="0" applyNumberFormat="1" applyFont="1" applyBorder="1" applyAlignment="1" applyProtection="1">
      <alignment horizontal="center"/>
      <protection locked="0"/>
    </xf>
    <xf numFmtId="14" fontId="0" fillId="0" borderId="22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14" fontId="0" fillId="0" borderId="43" xfId="0" applyNumberFormat="1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right" vertical="center" indent="3"/>
      <protection/>
    </xf>
    <xf numFmtId="0" fontId="4" fillId="0" borderId="35" xfId="0" applyFont="1" applyBorder="1" applyAlignment="1" applyProtection="1">
      <alignment horizontal="right" vertical="center" indent="3"/>
      <protection/>
    </xf>
    <xf numFmtId="0" fontId="4" fillId="0" borderId="36" xfId="0" applyFont="1" applyBorder="1" applyAlignment="1" applyProtection="1">
      <alignment horizontal="right" vertical="center" indent="3"/>
      <protection/>
    </xf>
    <xf numFmtId="0" fontId="4" fillId="0" borderId="37" xfId="0" applyFont="1" applyBorder="1" applyAlignment="1" applyProtection="1">
      <alignment horizontal="right" vertical="center" indent="3"/>
      <protection/>
    </xf>
    <xf numFmtId="1" fontId="4" fillId="0" borderId="33" xfId="0" applyNumberFormat="1" applyFont="1" applyBorder="1" applyAlignment="1" applyProtection="1">
      <alignment horizontal="right" vertical="center" indent="3"/>
      <protection/>
    </xf>
    <xf numFmtId="0" fontId="4" fillId="0" borderId="26" xfId="0" applyFont="1" applyBorder="1" applyAlignment="1" applyProtection="1">
      <alignment horizontal="right" vertical="center" indent="3"/>
      <protection/>
    </xf>
    <xf numFmtId="0" fontId="4" fillId="0" borderId="53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49" fontId="11" fillId="0" borderId="50" xfId="0" applyNumberFormat="1" applyFont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49" fontId="11" fillId="0" borderId="37" xfId="0" applyNumberFormat="1" applyFont="1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49" fontId="11" fillId="0" borderId="37" xfId="0" applyNumberFormat="1" applyFont="1" applyBorder="1" applyAlignment="1" applyProtection="1">
      <alignment horizontal="left" vertical="center" indent="1"/>
      <protection/>
    </xf>
    <xf numFmtId="0" fontId="11" fillId="0" borderId="37" xfId="0" applyNumberFormat="1" applyFont="1" applyBorder="1" applyAlignment="1" applyProtection="1">
      <alignment horizontal="left" vertical="center" indent="1"/>
      <protection/>
    </xf>
    <xf numFmtId="0" fontId="4" fillId="0" borderId="61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62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1" fontId="4" fillId="0" borderId="52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49" fontId="11" fillId="0" borderId="37" xfId="0" applyNumberFormat="1" applyFont="1" applyBorder="1" applyAlignment="1" applyProtection="1">
      <alignment horizontal="center" vertical="top"/>
      <protection/>
    </xf>
    <xf numFmtId="0" fontId="11" fillId="0" borderId="37" xfId="0" applyNumberFormat="1" applyFont="1" applyBorder="1" applyAlignment="1" applyProtection="1">
      <alignment horizontal="center" vertical="top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65" xfId="0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ifarnic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X1151"/>
  <sheetViews>
    <sheetView showGridLines="0" tabSelected="1" zoomScaleSheetLayoutView="100" workbookViewId="0" topLeftCell="A1">
      <selection activeCell="C1" sqref="C1:F1"/>
    </sheetView>
  </sheetViews>
  <sheetFormatPr defaultColWidth="2.00390625" defaultRowHeight="12.75"/>
  <cols>
    <col min="1" max="1" width="4.140625" style="0" customWidth="1"/>
    <col min="2" max="2" width="18.28125" style="0" customWidth="1"/>
    <col min="3" max="4" width="6.7109375" style="0" customWidth="1"/>
    <col min="5" max="5" width="5.7109375" style="0" customWidth="1"/>
    <col min="6" max="6" width="60.00390625" style="0" customWidth="1"/>
    <col min="7" max="10" width="9.7109375" style="0" customWidth="1"/>
    <col min="11" max="11" width="5.7109375" style="0" customWidth="1"/>
    <col min="12" max="12" width="15.28125" style="0" customWidth="1"/>
    <col min="13" max="14" width="15.57421875" style="0" customWidth="1"/>
    <col min="15" max="15" width="20.28125" style="0" hidden="1" customWidth="1"/>
    <col min="16" max="16" width="15.57421875" style="0" hidden="1" customWidth="1"/>
    <col min="17" max="17" width="9.7109375" style="0" hidden="1" customWidth="1"/>
    <col min="18" max="18" width="9.57421875" style="0" hidden="1" customWidth="1"/>
    <col min="19" max="19" width="8.8515625" style="0" hidden="1" customWidth="1"/>
    <col min="20" max="23" width="5.7109375" style="0" hidden="1" customWidth="1"/>
    <col min="24" max="24" width="17.57421875" style="0" hidden="1" customWidth="1"/>
    <col min="25" max="25" width="16.8515625" style="7" hidden="1" customWidth="1"/>
    <col min="26" max="26" width="15.421875" style="7" hidden="1" customWidth="1"/>
    <col min="27" max="28" width="9.140625" style="0" hidden="1" customWidth="1"/>
    <col min="29" max="29" width="14.140625" style="0" hidden="1" customWidth="1"/>
    <col min="30" max="30" width="9.140625" style="0" hidden="1" customWidth="1"/>
    <col min="31" max="31" width="10.140625" style="0" hidden="1" customWidth="1"/>
    <col min="32" max="41" width="9.140625" style="0" hidden="1" customWidth="1"/>
    <col min="42" max="42" width="13.8515625" style="0" hidden="1" customWidth="1"/>
    <col min="43" max="46" width="9.140625" style="0" hidden="1" customWidth="1"/>
    <col min="47" max="47" width="12.28125" style="0" hidden="1" customWidth="1"/>
    <col min="48" max="48" width="21.57421875" style="0" hidden="1" customWidth="1"/>
    <col min="49" max="49" width="9.140625" style="7" hidden="1" customWidth="1"/>
    <col min="50" max="58" width="9.140625" style="0" hidden="1" customWidth="1"/>
    <col min="59" max="59" width="23.421875" style="0" hidden="1" customWidth="1"/>
    <col min="60" max="60" width="31.57421875" style="0" hidden="1" customWidth="1"/>
    <col min="61" max="61" width="5.140625" style="0" hidden="1" customWidth="1"/>
    <col min="62" max="62" width="31.7109375" style="0" hidden="1" customWidth="1"/>
    <col min="63" max="71" width="9.140625" style="0" hidden="1" customWidth="1"/>
    <col min="72" max="72" width="3.140625" style="0" hidden="1" customWidth="1"/>
    <col min="73" max="73" width="15.8515625" style="0" hidden="1" customWidth="1"/>
    <col min="74" max="255" width="9.140625" style="0" hidden="1" customWidth="1"/>
  </cols>
  <sheetData>
    <row r="1" spans="1:49" ht="30.75" customHeight="1">
      <c r="A1" s="147" t="s">
        <v>2132</v>
      </c>
      <c r="B1" s="147"/>
      <c r="C1" s="157" t="s">
        <v>2356</v>
      </c>
      <c r="D1" s="157"/>
      <c r="E1" s="157"/>
      <c r="F1" s="157"/>
      <c r="G1" s="123"/>
      <c r="H1" s="67"/>
      <c r="I1" s="67"/>
      <c r="J1" s="67"/>
      <c r="K1" s="145" t="s">
        <v>2643</v>
      </c>
      <c r="L1" s="145"/>
      <c r="M1" s="145"/>
      <c r="N1" s="100" t="str">
        <f>SkGod</f>
        <v>2021/2022</v>
      </c>
      <c r="O1" s="29"/>
      <c r="P1" s="7"/>
      <c r="Y1"/>
      <c r="Z1"/>
      <c r="AM1" s="7"/>
      <c r="AW1"/>
    </row>
    <row r="2" spans="1:74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S2" s="47"/>
      <c r="BT2" s="47"/>
      <c r="BU2" s="47"/>
      <c r="BV2" s="47"/>
    </row>
    <row r="3" spans="1:76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S3" s="47"/>
      <c r="BT3" s="48"/>
      <c r="BU3" s="48"/>
      <c r="BV3" s="48"/>
      <c r="BW3" s="9"/>
      <c r="BX3" s="9"/>
    </row>
    <row r="4" spans="1:76" ht="21.75" customHeight="1">
      <c r="A4" s="148" t="s">
        <v>2649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2"/>
      <c r="P4" s="2"/>
      <c r="Q4" s="2"/>
      <c r="R4" s="2"/>
      <c r="S4" s="2"/>
      <c r="T4" s="2"/>
      <c r="U4" s="2"/>
      <c r="BF4" t="s">
        <v>2355</v>
      </c>
      <c r="BS4" s="47"/>
      <c r="BT4" s="48"/>
      <c r="BU4" s="49"/>
      <c r="BV4" s="48"/>
      <c r="BW4" s="9"/>
      <c r="BX4" s="9"/>
    </row>
    <row r="5" spans="1:76" ht="4.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  <c r="T5" s="2"/>
      <c r="U5" s="2"/>
      <c r="BF5" s="11" t="s">
        <v>2287</v>
      </c>
      <c r="BG5" s="11" t="s">
        <v>2288</v>
      </c>
      <c r="BH5" s="11" t="s">
        <v>2289</v>
      </c>
      <c r="BI5" s="11" t="s">
        <v>2290</v>
      </c>
      <c r="BJ5" s="11"/>
      <c r="BS5" s="47"/>
      <c r="BT5" s="48"/>
      <c r="BU5" s="50"/>
      <c r="BV5" s="48"/>
      <c r="BW5" s="9"/>
      <c r="BX5" s="9"/>
    </row>
    <row r="6" spans="1:76" ht="15.75">
      <c r="A6" s="143" t="s">
        <v>2644</v>
      </c>
      <c r="B6" s="143"/>
      <c r="C6" s="143"/>
      <c r="D6" s="143"/>
      <c r="E6" s="143"/>
      <c r="F6" s="143"/>
      <c r="G6" s="144" t="str">
        <f>SkGod</f>
        <v>2021/2022</v>
      </c>
      <c r="H6" s="144"/>
      <c r="I6" s="101"/>
      <c r="J6" s="69"/>
      <c r="K6" s="69"/>
      <c r="L6" s="69"/>
      <c r="M6" s="69"/>
      <c r="N6" s="69"/>
      <c r="O6" s="28"/>
      <c r="P6" s="2"/>
      <c r="Q6" s="2"/>
      <c r="R6" s="99" t="s">
        <v>2658</v>
      </c>
      <c r="S6" s="2"/>
      <c r="T6" s="2"/>
      <c r="U6" s="2"/>
      <c r="BF6" s="12">
        <v>0</v>
      </c>
      <c r="BG6" s="13" t="s">
        <v>2291</v>
      </c>
      <c r="BH6" s="13" t="s">
        <v>2291</v>
      </c>
      <c r="BI6" s="13" t="s">
        <v>2292</v>
      </c>
      <c r="BJ6" s="13" t="s">
        <v>2356</v>
      </c>
      <c r="BK6" s="12">
        <v>0</v>
      </c>
      <c r="BS6" s="47"/>
      <c r="BT6" s="48"/>
      <c r="BU6" s="46"/>
      <c r="BV6" s="48"/>
      <c r="BW6" s="9"/>
      <c r="BX6" s="9"/>
    </row>
    <row r="7" spans="1:76" ht="15.7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Z7">
        <f>VLOOKUP(zupanija,zupanije,2,FALSE)</f>
        <v>0</v>
      </c>
      <c r="BF7" s="12">
        <v>1</v>
      </c>
      <c r="BG7" s="13" t="s">
        <v>2293</v>
      </c>
      <c r="BH7" s="13" t="s">
        <v>2294</v>
      </c>
      <c r="BI7" s="13" t="s">
        <v>2295</v>
      </c>
      <c r="BJ7" s="13" t="str">
        <f aca="true" t="shared" si="0" ref="BJ7:BJ27">CONCATENATE(BI7," - ",BH7)</f>
        <v>I - Zagrebačka županija</v>
      </c>
      <c r="BK7" s="12">
        <v>1</v>
      </c>
      <c r="BT7" s="9"/>
      <c r="BU7" s="46"/>
      <c r="BV7" s="9"/>
      <c r="BW7" s="9"/>
      <c r="BX7" s="9"/>
    </row>
    <row r="8" spans="5:76" ht="54" customHeight="1">
      <c r="E8" s="149" t="s">
        <v>2118</v>
      </c>
      <c r="F8" s="162" t="s">
        <v>718</v>
      </c>
      <c r="G8" s="159" t="s">
        <v>719</v>
      </c>
      <c r="H8" s="160"/>
      <c r="I8" s="159" t="s">
        <v>723</v>
      </c>
      <c r="J8" s="164"/>
      <c r="M8" s="119"/>
      <c r="N8" s="118"/>
      <c r="P8" s="7"/>
      <c r="Q8" s="7"/>
      <c r="Y8"/>
      <c r="Z8"/>
      <c r="AJ8" s="9"/>
      <c r="AK8" s="9"/>
      <c r="AL8" s="9"/>
      <c r="AM8" s="9"/>
      <c r="AN8" s="8"/>
      <c r="AO8" s="9"/>
      <c r="AP8" s="9"/>
      <c r="AQ8" s="9"/>
      <c r="AR8" s="9"/>
      <c r="AS8" s="9"/>
      <c r="AT8" s="9"/>
      <c r="AU8" s="9"/>
      <c r="AV8" s="9"/>
      <c r="AW8"/>
      <c r="BF8" s="12">
        <v>2</v>
      </c>
      <c r="BG8" s="13" t="s">
        <v>2296</v>
      </c>
      <c r="BH8" s="13" t="s">
        <v>2297</v>
      </c>
      <c r="BI8" s="13" t="s">
        <v>2298</v>
      </c>
      <c r="BJ8" s="13" t="str">
        <f t="shared" si="0"/>
        <v>II - Krapinsko-zagorska županija</v>
      </c>
      <c r="BK8" s="12">
        <v>2</v>
      </c>
      <c r="BT8" s="9"/>
      <c r="BU8" s="46"/>
      <c r="BV8" s="9"/>
      <c r="BW8" s="9"/>
      <c r="BX8" s="9"/>
    </row>
    <row r="9" spans="5:76" ht="17.25" customHeight="1" thickBot="1">
      <c r="E9" s="150"/>
      <c r="F9" s="163"/>
      <c r="G9" s="70" t="s">
        <v>2119</v>
      </c>
      <c r="H9" s="70" t="s">
        <v>2120</v>
      </c>
      <c r="I9" s="70" t="s">
        <v>721</v>
      </c>
      <c r="J9" s="115" t="s">
        <v>722</v>
      </c>
      <c r="M9" s="120"/>
      <c r="N9" s="120"/>
      <c r="P9" s="7"/>
      <c r="Q9" s="7"/>
      <c r="Y9">
        <v>0.01</v>
      </c>
      <c r="Z9">
        <v>0.02</v>
      </c>
      <c r="AA9">
        <v>0.03</v>
      </c>
      <c r="AB9">
        <v>0.04</v>
      </c>
      <c r="AC9" s="9"/>
      <c r="AD9" s="9"/>
      <c r="AE9" s="9"/>
      <c r="AF9" s="8"/>
      <c r="AG9" s="9"/>
      <c r="AH9" s="9"/>
      <c r="AI9" s="9"/>
      <c r="AJ9" s="9"/>
      <c r="AK9" s="9"/>
      <c r="AL9" s="9"/>
      <c r="AM9" s="9"/>
      <c r="AN9" s="9"/>
      <c r="AW9"/>
      <c r="BF9" s="12">
        <v>3</v>
      </c>
      <c r="BG9" s="13" t="s">
        <v>2299</v>
      </c>
      <c r="BH9" s="13" t="s">
        <v>2300</v>
      </c>
      <c r="BI9" s="13" t="s">
        <v>2301</v>
      </c>
      <c r="BJ9" s="13" t="str">
        <f t="shared" si="0"/>
        <v>III - Sisačko-moslavačka županija</v>
      </c>
      <c r="BK9" s="12">
        <v>3</v>
      </c>
      <c r="BT9" s="9"/>
      <c r="BU9" s="46"/>
      <c r="BV9" s="9"/>
      <c r="BW9" s="9"/>
      <c r="BX9" s="9"/>
    </row>
    <row r="10" spans="5:76" ht="17.25" customHeight="1" hidden="1" thickBot="1">
      <c r="E10" s="71" t="s">
        <v>2133</v>
      </c>
      <c r="F10" s="72" t="s">
        <v>725</v>
      </c>
      <c r="G10" s="73" t="s">
        <v>728</v>
      </c>
      <c r="H10" s="74" t="s">
        <v>729</v>
      </c>
      <c r="I10" s="73" t="s">
        <v>730</v>
      </c>
      <c r="J10" s="75" t="s">
        <v>731</v>
      </c>
      <c r="M10" s="112"/>
      <c r="N10" s="112"/>
      <c r="O10" s="15" t="s">
        <v>2357</v>
      </c>
      <c r="P10" s="14" t="s">
        <v>2358</v>
      </c>
      <c r="Q10" s="14" t="s">
        <v>2359</v>
      </c>
      <c r="R10" s="14" t="s">
        <v>2367</v>
      </c>
      <c r="S10" s="14" t="s">
        <v>2368</v>
      </c>
      <c r="T10" s="14" t="s">
        <v>1844</v>
      </c>
      <c r="U10" s="14" t="s">
        <v>2371</v>
      </c>
      <c r="X10" s="34" t="s">
        <v>725</v>
      </c>
      <c r="Y10" s="35" t="s">
        <v>728</v>
      </c>
      <c r="Z10" s="36" t="s">
        <v>729</v>
      </c>
      <c r="AA10" s="35" t="s">
        <v>730</v>
      </c>
      <c r="AB10" s="37" t="s">
        <v>731</v>
      </c>
      <c r="AC10" s="9"/>
      <c r="AD10" s="8"/>
      <c r="AE10" s="8"/>
      <c r="AF10" s="8"/>
      <c r="AG10" s="8"/>
      <c r="AH10" s="8"/>
      <c r="AI10" s="9"/>
      <c r="AJ10" s="9"/>
      <c r="AK10" s="9"/>
      <c r="AL10" s="9"/>
      <c r="AM10" s="9"/>
      <c r="AN10" s="9"/>
      <c r="AW10"/>
      <c r="BF10" s="12">
        <v>4</v>
      </c>
      <c r="BG10" s="13" t="s">
        <v>2302</v>
      </c>
      <c r="BH10" s="13" t="s">
        <v>2303</v>
      </c>
      <c r="BI10" s="13" t="s">
        <v>2304</v>
      </c>
      <c r="BJ10" s="13" t="str">
        <f t="shared" si="0"/>
        <v>IV - Karlovačka županija</v>
      </c>
      <c r="BK10" s="12">
        <v>4</v>
      </c>
      <c r="BT10" s="9"/>
      <c r="BU10" s="46"/>
      <c r="BV10" s="9"/>
      <c r="BW10" s="9"/>
      <c r="BX10" s="9"/>
    </row>
    <row r="11" spans="5:76" ht="15" customHeight="1">
      <c r="E11" s="79" t="s">
        <v>2121</v>
      </c>
      <c r="F11" s="95" t="s">
        <v>1058</v>
      </c>
      <c r="G11" s="24">
        <v>0</v>
      </c>
      <c r="H11" s="24">
        <v>0</v>
      </c>
      <c r="I11" s="24">
        <v>0</v>
      </c>
      <c r="J11" s="116">
        <v>0</v>
      </c>
      <c r="M11" s="114"/>
      <c r="N11" s="114"/>
      <c r="O11" s="16" t="str">
        <f aca="true" t="shared" si="1" ref="O11:O39">zupanija</f>
        <v>   --- ODABERITE ŽUPANIJU  ---</v>
      </c>
      <c r="P11" s="6">
        <f aca="true" t="shared" si="2" ref="P11:P39">kBROJ</f>
        <v>0</v>
      </c>
      <c r="Q11" s="6" t="s">
        <v>741</v>
      </c>
      <c r="R11" s="6" t="str">
        <f aca="true" t="shared" si="3" ref="R11:R39">SkGod</f>
        <v>2021/2022</v>
      </c>
      <c r="S11" s="6" t="s">
        <v>2369</v>
      </c>
      <c r="T11" s="1">
        <f aca="true" t="shared" si="4" ref="T11:T39">brZupanije</f>
        <v>0</v>
      </c>
      <c r="U11" s="1"/>
      <c r="W11">
        <v>0.01</v>
      </c>
      <c r="X11">
        <f aca="true" t="shared" si="5" ref="X11:X39">LEN(F11)*W11</f>
        <v>0.01</v>
      </c>
      <c r="Y11">
        <f aca="true" t="shared" si="6" ref="Y11:Y39">G11*$W11*Y$9</f>
        <v>0</v>
      </c>
      <c r="Z11">
        <f aca="true" t="shared" si="7" ref="Z11:Z39">H11*$W11*Z$9</f>
        <v>0</v>
      </c>
      <c r="AA11">
        <f aca="true" t="shared" si="8" ref="AA11:AA39">I11*$W11*AA$9</f>
        <v>0</v>
      </c>
      <c r="AB11">
        <f aca="true" t="shared" si="9" ref="AB11:AB39">J11*$W11*AB$9</f>
        <v>0</v>
      </c>
      <c r="AE11" s="9"/>
      <c r="AF11" s="8"/>
      <c r="AG11" s="9"/>
      <c r="AH11" s="9"/>
      <c r="AI11" s="9"/>
      <c r="AJ11" s="9"/>
      <c r="AK11" s="9"/>
      <c r="AL11" s="9"/>
      <c r="AM11" s="9"/>
      <c r="AN11" s="9"/>
      <c r="AW11"/>
      <c r="BF11" s="12">
        <v>5</v>
      </c>
      <c r="BG11" s="13" t="s">
        <v>2305</v>
      </c>
      <c r="BH11" s="13" t="s">
        <v>2306</v>
      </c>
      <c r="BI11" s="13" t="s">
        <v>2307</v>
      </c>
      <c r="BJ11" s="13" t="str">
        <f t="shared" si="0"/>
        <v>V - Varaždinska županija</v>
      </c>
      <c r="BK11" s="12">
        <v>5</v>
      </c>
      <c r="BT11" s="9"/>
      <c r="BU11" s="46"/>
      <c r="BV11" s="9"/>
      <c r="BW11" s="9"/>
      <c r="BX11" s="9"/>
    </row>
    <row r="12" spans="5:76" ht="15" customHeight="1">
      <c r="E12" s="80" t="s">
        <v>2122</v>
      </c>
      <c r="F12" s="96" t="s">
        <v>1058</v>
      </c>
      <c r="G12" s="24">
        <v>0</v>
      </c>
      <c r="H12" s="24">
        <v>0</v>
      </c>
      <c r="I12" s="24">
        <v>0</v>
      </c>
      <c r="J12" s="116">
        <v>0</v>
      </c>
      <c r="M12" s="114"/>
      <c r="N12" s="114"/>
      <c r="O12" s="16" t="str">
        <f t="shared" si="1"/>
        <v>   --- ODABERITE ŽUPANIJU  ---</v>
      </c>
      <c r="P12" s="6">
        <f t="shared" si="2"/>
        <v>0</v>
      </c>
      <c r="Q12" s="6" t="s">
        <v>741</v>
      </c>
      <c r="R12" s="6" t="str">
        <f t="shared" si="3"/>
        <v>2021/2022</v>
      </c>
      <c r="S12" s="6" t="s">
        <v>2369</v>
      </c>
      <c r="T12" s="1">
        <f t="shared" si="4"/>
        <v>0</v>
      </c>
      <c r="U12" s="1"/>
      <c r="W12">
        <v>0.02</v>
      </c>
      <c r="X12">
        <f t="shared" si="5"/>
        <v>0.02</v>
      </c>
      <c r="Y12">
        <f t="shared" si="6"/>
        <v>0</v>
      </c>
      <c r="Z12">
        <f t="shared" si="7"/>
        <v>0</v>
      </c>
      <c r="AA12">
        <f t="shared" si="8"/>
        <v>0</v>
      </c>
      <c r="AB12">
        <f t="shared" si="9"/>
        <v>0</v>
      </c>
      <c r="AE12" s="9"/>
      <c r="AF12" s="8"/>
      <c r="AG12" s="9"/>
      <c r="AH12" s="9"/>
      <c r="AI12" s="9"/>
      <c r="AJ12" s="9"/>
      <c r="AK12" s="9"/>
      <c r="AL12" s="9"/>
      <c r="AM12" s="9"/>
      <c r="AN12" s="9"/>
      <c r="AW12"/>
      <c r="BF12" s="12">
        <v>6</v>
      </c>
      <c r="BG12" s="13" t="s">
        <v>2308</v>
      </c>
      <c r="BH12" s="13" t="s">
        <v>2309</v>
      </c>
      <c r="BI12" s="13" t="s">
        <v>2310</v>
      </c>
      <c r="BJ12" s="13" t="str">
        <f t="shared" si="0"/>
        <v>VI - Koprivničko-križevačka županija</v>
      </c>
      <c r="BK12" s="12">
        <v>6</v>
      </c>
      <c r="BT12" s="9"/>
      <c r="BU12" s="46"/>
      <c r="BV12" s="9"/>
      <c r="BW12" s="9"/>
      <c r="BX12" s="9"/>
    </row>
    <row r="13" spans="5:76" ht="15" customHeight="1">
      <c r="E13" s="81" t="s">
        <v>2123</v>
      </c>
      <c r="F13" s="97" t="s">
        <v>1058</v>
      </c>
      <c r="G13" s="24">
        <v>0</v>
      </c>
      <c r="H13" s="24">
        <v>0</v>
      </c>
      <c r="I13" s="24">
        <v>0</v>
      </c>
      <c r="J13" s="116">
        <v>0</v>
      </c>
      <c r="M13" s="114"/>
      <c r="N13" s="114"/>
      <c r="O13" s="16" t="str">
        <f t="shared" si="1"/>
        <v>   --- ODABERITE ŽUPANIJU  ---</v>
      </c>
      <c r="P13" s="6">
        <f t="shared" si="2"/>
        <v>0</v>
      </c>
      <c r="Q13" s="6" t="s">
        <v>741</v>
      </c>
      <c r="R13" s="6" t="str">
        <f t="shared" si="3"/>
        <v>2021/2022</v>
      </c>
      <c r="S13" s="6" t="s">
        <v>2369</v>
      </c>
      <c r="T13" s="1">
        <f t="shared" si="4"/>
        <v>0</v>
      </c>
      <c r="U13" s="1"/>
      <c r="W13">
        <v>0.03</v>
      </c>
      <c r="X13">
        <f t="shared" si="5"/>
        <v>0.03</v>
      </c>
      <c r="Y13">
        <f t="shared" si="6"/>
        <v>0</v>
      </c>
      <c r="Z13">
        <f t="shared" si="7"/>
        <v>0</v>
      </c>
      <c r="AA13">
        <f t="shared" si="8"/>
        <v>0</v>
      </c>
      <c r="AB13">
        <f t="shared" si="9"/>
        <v>0</v>
      </c>
      <c r="AE13" s="9"/>
      <c r="AF13" s="8"/>
      <c r="AG13" s="9"/>
      <c r="AH13" s="9"/>
      <c r="AI13" s="9"/>
      <c r="AJ13" s="9"/>
      <c r="AK13" s="9"/>
      <c r="AL13" s="9"/>
      <c r="AM13" s="9"/>
      <c r="AN13" s="9"/>
      <c r="AW13"/>
      <c r="BF13" s="12">
        <v>7</v>
      </c>
      <c r="BG13" s="13" t="s">
        <v>2311</v>
      </c>
      <c r="BH13" s="13" t="s">
        <v>2312</v>
      </c>
      <c r="BI13" s="13" t="s">
        <v>2313</v>
      </c>
      <c r="BJ13" s="13" t="str">
        <f t="shared" si="0"/>
        <v>VII - Bjelovarsko-bilogorska županija</v>
      </c>
      <c r="BK13" s="12">
        <v>7</v>
      </c>
      <c r="BT13" s="9"/>
      <c r="BU13" s="46"/>
      <c r="BV13" s="9"/>
      <c r="BW13" s="9"/>
      <c r="BX13" s="9"/>
    </row>
    <row r="14" spans="5:76" ht="15" customHeight="1">
      <c r="E14" s="81" t="s">
        <v>2124</v>
      </c>
      <c r="F14" s="97" t="s">
        <v>1058</v>
      </c>
      <c r="G14" s="24">
        <v>0</v>
      </c>
      <c r="H14" s="24">
        <v>0</v>
      </c>
      <c r="I14" s="24">
        <v>0</v>
      </c>
      <c r="J14" s="116">
        <v>0</v>
      </c>
      <c r="M14" s="114"/>
      <c r="N14" s="114"/>
      <c r="O14" s="16" t="str">
        <f t="shared" si="1"/>
        <v>   --- ODABERITE ŽUPANIJU  ---</v>
      </c>
      <c r="P14" s="6">
        <f t="shared" si="2"/>
        <v>0</v>
      </c>
      <c r="Q14" s="6" t="s">
        <v>741</v>
      </c>
      <c r="R14" s="6" t="str">
        <f t="shared" si="3"/>
        <v>2021/2022</v>
      </c>
      <c r="S14" s="6" t="s">
        <v>2369</v>
      </c>
      <c r="T14" s="1">
        <f t="shared" si="4"/>
        <v>0</v>
      </c>
      <c r="U14" s="1"/>
      <c r="W14">
        <v>0.04</v>
      </c>
      <c r="X14">
        <f t="shared" si="5"/>
        <v>0.04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0</v>
      </c>
      <c r="AE14" s="9"/>
      <c r="AF14" s="8"/>
      <c r="AG14" s="9"/>
      <c r="AH14" s="9"/>
      <c r="AI14" s="9"/>
      <c r="AJ14" s="9"/>
      <c r="AK14" s="9"/>
      <c r="AL14" s="9"/>
      <c r="AM14" s="9"/>
      <c r="AN14" s="9"/>
      <c r="AW14"/>
      <c r="BF14" s="12">
        <v>8</v>
      </c>
      <c r="BG14" s="13" t="s">
        <v>2314</v>
      </c>
      <c r="BH14" s="13" t="s">
        <v>2315</v>
      </c>
      <c r="BI14" s="13" t="s">
        <v>2316</v>
      </c>
      <c r="BJ14" s="13" t="str">
        <f t="shared" si="0"/>
        <v>VIII - Primorsko-goranska županija</v>
      </c>
      <c r="BK14" s="12">
        <v>8</v>
      </c>
      <c r="BT14" s="9"/>
      <c r="BU14" s="46"/>
      <c r="BV14" s="9"/>
      <c r="BW14" s="9"/>
      <c r="BX14" s="9"/>
    </row>
    <row r="15" spans="5:76" ht="15" customHeight="1">
      <c r="E15" s="81" t="s">
        <v>2125</v>
      </c>
      <c r="F15" s="97" t="s">
        <v>1058</v>
      </c>
      <c r="G15" s="24">
        <v>0</v>
      </c>
      <c r="H15" s="24">
        <v>0</v>
      </c>
      <c r="I15" s="24">
        <v>0</v>
      </c>
      <c r="J15" s="116">
        <v>0</v>
      </c>
      <c r="M15" s="114"/>
      <c r="N15" s="114"/>
      <c r="O15" s="16" t="str">
        <f t="shared" si="1"/>
        <v>   --- ODABERITE ŽUPANIJU  ---</v>
      </c>
      <c r="P15" s="6">
        <f t="shared" si="2"/>
        <v>0</v>
      </c>
      <c r="Q15" s="6" t="s">
        <v>741</v>
      </c>
      <c r="R15" s="6" t="str">
        <f t="shared" si="3"/>
        <v>2021/2022</v>
      </c>
      <c r="S15" s="6" t="s">
        <v>2369</v>
      </c>
      <c r="T15" s="1">
        <f t="shared" si="4"/>
        <v>0</v>
      </c>
      <c r="U15" s="1"/>
      <c r="W15">
        <v>0.05</v>
      </c>
      <c r="X15">
        <f t="shared" si="5"/>
        <v>0.05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0</v>
      </c>
      <c r="AE15" s="9"/>
      <c r="AF15" s="8"/>
      <c r="AG15" s="9"/>
      <c r="AH15" s="9"/>
      <c r="AI15" s="9"/>
      <c r="AJ15" s="9"/>
      <c r="AK15" s="9"/>
      <c r="AL15" s="9"/>
      <c r="AM15" s="9"/>
      <c r="AN15" s="9"/>
      <c r="AW15"/>
      <c r="BF15" s="12">
        <v>9</v>
      </c>
      <c r="BG15" s="13" t="s">
        <v>2317</v>
      </c>
      <c r="BH15" s="13" t="s">
        <v>2318</v>
      </c>
      <c r="BI15" s="13" t="s">
        <v>2319</v>
      </c>
      <c r="BJ15" s="13" t="str">
        <f t="shared" si="0"/>
        <v>IX - Ličko-senjska županija</v>
      </c>
      <c r="BK15" s="12">
        <v>9</v>
      </c>
      <c r="BT15" s="9"/>
      <c r="BU15" s="46"/>
      <c r="BV15" s="9"/>
      <c r="BW15" s="9"/>
      <c r="BX15" s="9"/>
    </row>
    <row r="16" spans="5:76" ht="15" customHeight="1">
      <c r="E16" s="81" t="s">
        <v>2126</v>
      </c>
      <c r="F16" s="97" t="s">
        <v>1058</v>
      </c>
      <c r="G16" s="24">
        <v>0</v>
      </c>
      <c r="H16" s="24">
        <v>0</v>
      </c>
      <c r="I16" s="24">
        <v>0</v>
      </c>
      <c r="J16" s="116">
        <v>0</v>
      </c>
      <c r="M16" s="114"/>
      <c r="N16" s="114"/>
      <c r="O16" s="16" t="str">
        <f t="shared" si="1"/>
        <v>   --- ODABERITE ŽUPANIJU  ---</v>
      </c>
      <c r="P16" s="6">
        <f t="shared" si="2"/>
        <v>0</v>
      </c>
      <c r="Q16" s="6" t="s">
        <v>741</v>
      </c>
      <c r="R16" s="6" t="str">
        <f t="shared" si="3"/>
        <v>2021/2022</v>
      </c>
      <c r="S16" s="6" t="s">
        <v>2369</v>
      </c>
      <c r="T16" s="1">
        <f t="shared" si="4"/>
        <v>0</v>
      </c>
      <c r="U16" s="1"/>
      <c r="W16">
        <v>0.06</v>
      </c>
      <c r="X16">
        <f t="shared" si="5"/>
        <v>0.06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0</v>
      </c>
      <c r="AE16" s="9"/>
      <c r="AF16" s="8"/>
      <c r="AG16" s="9"/>
      <c r="AH16" s="9"/>
      <c r="AI16" s="9"/>
      <c r="AJ16" s="9"/>
      <c r="AK16" s="9"/>
      <c r="AL16" s="9"/>
      <c r="AM16" s="9"/>
      <c r="AN16" s="9"/>
      <c r="AW16"/>
      <c r="BF16" s="12">
        <v>10</v>
      </c>
      <c r="BG16" s="13" t="s">
        <v>2320</v>
      </c>
      <c r="BH16" s="13" t="s">
        <v>2321</v>
      </c>
      <c r="BI16" s="13" t="s">
        <v>2322</v>
      </c>
      <c r="BJ16" s="13" t="str">
        <f t="shared" si="0"/>
        <v>X - Virovitičko-podravska županija</v>
      </c>
      <c r="BK16" s="12">
        <v>10</v>
      </c>
      <c r="BT16" s="9"/>
      <c r="BU16" s="46"/>
      <c r="BV16" s="9"/>
      <c r="BW16" s="9"/>
      <c r="BX16" s="9"/>
    </row>
    <row r="17" spans="5:76" ht="15" customHeight="1">
      <c r="E17" s="81" t="s">
        <v>2127</v>
      </c>
      <c r="F17" s="97" t="s">
        <v>1058</v>
      </c>
      <c r="G17" s="24">
        <v>0</v>
      </c>
      <c r="H17" s="24">
        <v>0</v>
      </c>
      <c r="I17" s="24">
        <v>0</v>
      </c>
      <c r="J17" s="116">
        <v>0</v>
      </c>
      <c r="M17" s="114"/>
      <c r="N17" s="114"/>
      <c r="O17" s="16" t="str">
        <f t="shared" si="1"/>
        <v>   --- ODABERITE ŽUPANIJU  ---</v>
      </c>
      <c r="P17" s="6">
        <f t="shared" si="2"/>
        <v>0</v>
      </c>
      <c r="Q17" s="6" t="s">
        <v>741</v>
      </c>
      <c r="R17" s="6" t="str">
        <f t="shared" si="3"/>
        <v>2021/2022</v>
      </c>
      <c r="S17" s="6" t="s">
        <v>2369</v>
      </c>
      <c r="T17" s="1">
        <f t="shared" si="4"/>
        <v>0</v>
      </c>
      <c r="U17" s="1"/>
      <c r="W17">
        <v>0.07</v>
      </c>
      <c r="X17">
        <f t="shared" si="5"/>
        <v>0.07</v>
      </c>
      <c r="Y17">
        <f t="shared" si="6"/>
        <v>0</v>
      </c>
      <c r="Z17">
        <f t="shared" si="7"/>
        <v>0</v>
      </c>
      <c r="AA17">
        <f t="shared" si="8"/>
        <v>0</v>
      </c>
      <c r="AB17">
        <f t="shared" si="9"/>
        <v>0</v>
      </c>
      <c r="AE17" s="9"/>
      <c r="AF17" s="8"/>
      <c r="AG17" s="9"/>
      <c r="AH17" s="9"/>
      <c r="AI17" s="9"/>
      <c r="AJ17" s="9"/>
      <c r="AK17" s="9"/>
      <c r="AL17" s="9"/>
      <c r="AM17" s="9"/>
      <c r="AN17" s="9"/>
      <c r="AW17"/>
      <c r="BF17" s="12">
        <v>11</v>
      </c>
      <c r="BG17" s="13" t="s">
        <v>2323</v>
      </c>
      <c r="BH17" s="13" t="s">
        <v>2324</v>
      </c>
      <c r="BI17" s="13" t="s">
        <v>2325</v>
      </c>
      <c r="BJ17" s="13" t="str">
        <f t="shared" si="0"/>
        <v>XI - Požeško-slavonska županija</v>
      </c>
      <c r="BK17" s="12">
        <v>11</v>
      </c>
      <c r="BT17" s="9"/>
      <c r="BU17" s="46"/>
      <c r="BV17" s="9"/>
      <c r="BW17" s="9"/>
      <c r="BX17" s="9"/>
    </row>
    <row r="18" spans="5:76" ht="15" customHeight="1">
      <c r="E18" s="81" t="s">
        <v>2128</v>
      </c>
      <c r="F18" s="97" t="s">
        <v>1058</v>
      </c>
      <c r="G18" s="24">
        <v>0</v>
      </c>
      <c r="H18" s="24">
        <v>0</v>
      </c>
      <c r="I18" s="24">
        <v>0</v>
      </c>
      <c r="J18" s="116">
        <v>0</v>
      </c>
      <c r="M18" s="114"/>
      <c r="N18" s="114"/>
      <c r="O18" s="16" t="str">
        <f t="shared" si="1"/>
        <v>   --- ODABERITE ŽUPANIJU  ---</v>
      </c>
      <c r="P18" s="6">
        <f t="shared" si="2"/>
        <v>0</v>
      </c>
      <c r="Q18" s="6" t="s">
        <v>741</v>
      </c>
      <c r="R18" s="6" t="str">
        <f t="shared" si="3"/>
        <v>2021/2022</v>
      </c>
      <c r="S18" s="6" t="s">
        <v>2369</v>
      </c>
      <c r="T18" s="1">
        <f t="shared" si="4"/>
        <v>0</v>
      </c>
      <c r="U18" s="1"/>
      <c r="W18">
        <v>0.08</v>
      </c>
      <c r="X18">
        <f t="shared" si="5"/>
        <v>0.08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0</v>
      </c>
      <c r="AE18" s="9"/>
      <c r="AF18" s="8"/>
      <c r="AG18" s="9"/>
      <c r="AH18" s="9"/>
      <c r="AI18" s="9"/>
      <c r="AJ18" s="9"/>
      <c r="AK18" s="9"/>
      <c r="AL18" s="9"/>
      <c r="AM18" s="9"/>
      <c r="AN18" s="9"/>
      <c r="AW18"/>
      <c r="BF18" s="12">
        <v>12</v>
      </c>
      <c r="BG18" s="13" t="s">
        <v>2326</v>
      </c>
      <c r="BH18" s="13" t="s">
        <v>2327</v>
      </c>
      <c r="BI18" s="13" t="s">
        <v>2328</v>
      </c>
      <c r="BJ18" s="13" t="str">
        <f t="shared" si="0"/>
        <v>XII - Brodsko-posavska županija</v>
      </c>
      <c r="BK18" s="12">
        <v>12</v>
      </c>
      <c r="BT18" s="9"/>
      <c r="BU18" s="46"/>
      <c r="BV18" s="9"/>
      <c r="BW18" s="9"/>
      <c r="BX18" s="9"/>
    </row>
    <row r="19" spans="5:76" ht="15" customHeight="1">
      <c r="E19" s="81" t="s">
        <v>2129</v>
      </c>
      <c r="F19" s="97" t="s">
        <v>1058</v>
      </c>
      <c r="G19" s="24">
        <v>0</v>
      </c>
      <c r="H19" s="24">
        <v>0</v>
      </c>
      <c r="I19" s="24">
        <v>0</v>
      </c>
      <c r="J19" s="116">
        <v>0</v>
      </c>
      <c r="M19" s="114"/>
      <c r="N19" s="114"/>
      <c r="O19" s="16" t="str">
        <f t="shared" si="1"/>
        <v>   --- ODABERITE ŽUPANIJU  ---</v>
      </c>
      <c r="P19" s="6">
        <f t="shared" si="2"/>
        <v>0</v>
      </c>
      <c r="Q19" s="6" t="s">
        <v>741</v>
      </c>
      <c r="R19" s="6" t="str">
        <f t="shared" si="3"/>
        <v>2021/2022</v>
      </c>
      <c r="S19" s="6" t="s">
        <v>2369</v>
      </c>
      <c r="T19" s="1">
        <f t="shared" si="4"/>
        <v>0</v>
      </c>
      <c r="U19" s="1"/>
      <c r="W19">
        <v>0.09</v>
      </c>
      <c r="X19">
        <f t="shared" si="5"/>
        <v>0.09</v>
      </c>
      <c r="Y19">
        <f t="shared" si="6"/>
        <v>0</v>
      </c>
      <c r="Z19">
        <f t="shared" si="7"/>
        <v>0</v>
      </c>
      <c r="AA19">
        <f t="shared" si="8"/>
        <v>0</v>
      </c>
      <c r="AB19">
        <f t="shared" si="9"/>
        <v>0</v>
      </c>
      <c r="AE19" s="9"/>
      <c r="AF19" s="8"/>
      <c r="AG19" s="9"/>
      <c r="AH19" s="9"/>
      <c r="AI19" s="9"/>
      <c r="AJ19" s="9"/>
      <c r="AK19" s="9"/>
      <c r="AL19" s="9"/>
      <c r="AM19" s="9"/>
      <c r="AN19" s="9"/>
      <c r="AW19"/>
      <c r="BF19" s="12">
        <v>13</v>
      </c>
      <c r="BG19" s="13" t="s">
        <v>2329</v>
      </c>
      <c r="BH19" s="13" t="s">
        <v>2330</v>
      </c>
      <c r="BI19" s="13" t="s">
        <v>2331</v>
      </c>
      <c r="BJ19" s="13" t="str">
        <f t="shared" si="0"/>
        <v>XIII - Zadarska županija</v>
      </c>
      <c r="BK19" s="12">
        <v>13</v>
      </c>
      <c r="BT19" s="9"/>
      <c r="BU19" s="46"/>
      <c r="BV19" s="9"/>
      <c r="BW19" s="9"/>
      <c r="BX19" s="9"/>
    </row>
    <row r="20" spans="5:76" ht="15" customHeight="1">
      <c r="E20" s="81" t="s">
        <v>2130</v>
      </c>
      <c r="F20" s="97" t="s">
        <v>1058</v>
      </c>
      <c r="G20" s="24">
        <v>0</v>
      </c>
      <c r="H20" s="24">
        <v>0</v>
      </c>
      <c r="I20" s="24">
        <v>0</v>
      </c>
      <c r="J20" s="116">
        <v>0</v>
      </c>
      <c r="M20" s="114"/>
      <c r="N20" s="114"/>
      <c r="O20" s="16" t="str">
        <f t="shared" si="1"/>
        <v>   --- ODABERITE ŽUPANIJU  ---</v>
      </c>
      <c r="P20" s="6">
        <f t="shared" si="2"/>
        <v>0</v>
      </c>
      <c r="Q20" s="6" t="s">
        <v>741</v>
      </c>
      <c r="R20" s="6" t="str">
        <f t="shared" si="3"/>
        <v>2021/2022</v>
      </c>
      <c r="S20" s="6" t="s">
        <v>2369</v>
      </c>
      <c r="T20" s="1">
        <f t="shared" si="4"/>
        <v>0</v>
      </c>
      <c r="U20" s="1"/>
      <c r="W20">
        <v>0.1</v>
      </c>
      <c r="X20">
        <f t="shared" si="5"/>
        <v>0.1</v>
      </c>
      <c r="Y20">
        <f t="shared" si="6"/>
        <v>0</v>
      </c>
      <c r="Z20">
        <f t="shared" si="7"/>
        <v>0</v>
      </c>
      <c r="AA20">
        <f t="shared" si="8"/>
        <v>0</v>
      </c>
      <c r="AB20">
        <f t="shared" si="9"/>
        <v>0</v>
      </c>
      <c r="AE20" s="9"/>
      <c r="AF20" s="8"/>
      <c r="AG20" s="9"/>
      <c r="AH20" s="9"/>
      <c r="AI20" s="9"/>
      <c r="AJ20" s="9"/>
      <c r="AK20" s="9"/>
      <c r="AL20" s="9"/>
      <c r="AM20" s="9"/>
      <c r="AN20" s="9"/>
      <c r="AW20"/>
      <c r="BF20" s="12">
        <v>14</v>
      </c>
      <c r="BG20" s="13" t="s">
        <v>2332</v>
      </c>
      <c r="BH20" s="13" t="s">
        <v>2333</v>
      </c>
      <c r="BI20" s="13" t="s">
        <v>2334</v>
      </c>
      <c r="BJ20" s="13" t="str">
        <f t="shared" si="0"/>
        <v>XIV - Osječko-baranjska županija</v>
      </c>
      <c r="BK20" s="12">
        <v>14</v>
      </c>
      <c r="BT20" s="9"/>
      <c r="BU20" s="46"/>
      <c r="BV20" s="9"/>
      <c r="BW20" s="9"/>
      <c r="BX20" s="9"/>
    </row>
    <row r="21" spans="5:76" ht="15" customHeight="1">
      <c r="E21" s="81" t="s">
        <v>1810</v>
      </c>
      <c r="F21" s="97" t="s">
        <v>1058</v>
      </c>
      <c r="G21" s="24">
        <v>0</v>
      </c>
      <c r="H21" s="24">
        <v>0</v>
      </c>
      <c r="I21" s="24">
        <v>0</v>
      </c>
      <c r="J21" s="116">
        <v>0</v>
      </c>
      <c r="M21" s="114"/>
      <c r="N21" s="114"/>
      <c r="O21" s="16" t="str">
        <f t="shared" si="1"/>
        <v>   --- ODABERITE ŽUPANIJU  ---</v>
      </c>
      <c r="P21" s="6">
        <f t="shared" si="2"/>
        <v>0</v>
      </c>
      <c r="Q21" s="6" t="s">
        <v>741</v>
      </c>
      <c r="R21" s="6" t="str">
        <f t="shared" si="3"/>
        <v>2021/2022</v>
      </c>
      <c r="S21" s="6" t="s">
        <v>2369</v>
      </c>
      <c r="T21" s="1">
        <f t="shared" si="4"/>
        <v>0</v>
      </c>
      <c r="U21" s="1"/>
      <c r="W21">
        <v>0.11</v>
      </c>
      <c r="X21">
        <f t="shared" si="5"/>
        <v>0.11</v>
      </c>
      <c r="Y21">
        <f t="shared" si="6"/>
        <v>0</v>
      </c>
      <c r="Z21">
        <f t="shared" si="7"/>
        <v>0</v>
      </c>
      <c r="AA21">
        <f t="shared" si="8"/>
        <v>0</v>
      </c>
      <c r="AB21">
        <f t="shared" si="9"/>
        <v>0</v>
      </c>
      <c r="AE21" s="9"/>
      <c r="AF21" s="8"/>
      <c r="AG21" s="9"/>
      <c r="AH21" s="9"/>
      <c r="AI21" s="9"/>
      <c r="AJ21" s="9"/>
      <c r="AK21" s="9"/>
      <c r="AL21" s="9"/>
      <c r="AM21" s="9"/>
      <c r="AN21" s="9"/>
      <c r="AW21"/>
      <c r="BF21" s="12">
        <v>15</v>
      </c>
      <c r="BG21" s="13" t="s">
        <v>2335</v>
      </c>
      <c r="BH21" s="13" t="s">
        <v>2336</v>
      </c>
      <c r="BI21" s="13" t="s">
        <v>2337</v>
      </c>
      <c r="BJ21" s="13" t="str">
        <f t="shared" si="0"/>
        <v>XV - Šibensko-kninska županija</v>
      </c>
      <c r="BK21" s="12">
        <v>15</v>
      </c>
      <c r="BT21" s="9"/>
      <c r="BU21" s="46"/>
      <c r="BV21" s="9"/>
      <c r="BW21" s="9"/>
      <c r="BX21" s="9"/>
    </row>
    <row r="22" spans="5:76" ht="15" customHeight="1">
      <c r="E22" s="81" t="s">
        <v>1811</v>
      </c>
      <c r="F22" s="97" t="s">
        <v>1058</v>
      </c>
      <c r="G22" s="24">
        <v>0</v>
      </c>
      <c r="H22" s="24">
        <v>0</v>
      </c>
      <c r="I22" s="24">
        <v>0</v>
      </c>
      <c r="J22" s="116">
        <v>0</v>
      </c>
      <c r="M22" s="114"/>
      <c r="N22" s="114"/>
      <c r="O22" s="16" t="str">
        <f t="shared" si="1"/>
        <v>   --- ODABERITE ŽUPANIJU  ---</v>
      </c>
      <c r="P22" s="6">
        <f t="shared" si="2"/>
        <v>0</v>
      </c>
      <c r="Q22" s="6" t="s">
        <v>741</v>
      </c>
      <c r="R22" s="6" t="str">
        <f t="shared" si="3"/>
        <v>2021/2022</v>
      </c>
      <c r="S22" s="6" t="s">
        <v>2369</v>
      </c>
      <c r="T22" s="1">
        <f t="shared" si="4"/>
        <v>0</v>
      </c>
      <c r="U22" s="1"/>
      <c r="W22">
        <v>0.12</v>
      </c>
      <c r="X22">
        <f t="shared" si="5"/>
        <v>0.12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  <c r="AE22" s="9"/>
      <c r="AF22" s="8"/>
      <c r="AG22" s="9"/>
      <c r="AH22" s="9"/>
      <c r="AI22" s="9"/>
      <c r="AJ22" s="9"/>
      <c r="AK22" s="9"/>
      <c r="AL22" s="9"/>
      <c r="AM22" s="9"/>
      <c r="AN22" s="9"/>
      <c r="AW22"/>
      <c r="BF22" s="12">
        <v>16</v>
      </c>
      <c r="BG22" s="13" t="s">
        <v>2338</v>
      </c>
      <c r="BH22" s="13" t="s">
        <v>2339</v>
      </c>
      <c r="BI22" s="13" t="s">
        <v>2340</v>
      </c>
      <c r="BJ22" s="13" t="str">
        <f t="shared" si="0"/>
        <v>XVI - Vukovarsko-srijemska županija</v>
      </c>
      <c r="BK22" s="12">
        <v>16</v>
      </c>
      <c r="BT22" s="9"/>
      <c r="BU22" s="46"/>
      <c r="BV22" s="9"/>
      <c r="BW22" s="9"/>
      <c r="BX22" s="9"/>
    </row>
    <row r="23" spans="5:76" ht="15" customHeight="1">
      <c r="E23" s="81" t="s">
        <v>1812</v>
      </c>
      <c r="F23" s="97" t="s">
        <v>1058</v>
      </c>
      <c r="G23" s="24">
        <v>0</v>
      </c>
      <c r="H23" s="24">
        <v>0</v>
      </c>
      <c r="I23" s="24">
        <v>0</v>
      </c>
      <c r="J23" s="116">
        <v>0</v>
      </c>
      <c r="M23" s="114"/>
      <c r="N23" s="114"/>
      <c r="O23" s="16" t="str">
        <f t="shared" si="1"/>
        <v>   --- ODABERITE ŽUPANIJU  ---</v>
      </c>
      <c r="P23" s="6">
        <f t="shared" si="2"/>
        <v>0</v>
      </c>
      <c r="Q23" s="6" t="s">
        <v>741</v>
      </c>
      <c r="R23" s="6" t="str">
        <f t="shared" si="3"/>
        <v>2021/2022</v>
      </c>
      <c r="S23" s="6" t="s">
        <v>2369</v>
      </c>
      <c r="T23" s="1">
        <f t="shared" si="4"/>
        <v>0</v>
      </c>
      <c r="U23" s="1"/>
      <c r="W23">
        <v>0.13</v>
      </c>
      <c r="X23">
        <f t="shared" si="5"/>
        <v>0.13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  <c r="AE23" s="9"/>
      <c r="AF23" s="8"/>
      <c r="AG23" s="9"/>
      <c r="AH23" s="9"/>
      <c r="AI23" s="9"/>
      <c r="AJ23" s="9"/>
      <c r="AK23" s="9"/>
      <c r="AL23" s="9"/>
      <c r="AM23" s="9"/>
      <c r="AN23" s="9"/>
      <c r="AW23"/>
      <c r="BF23" s="12">
        <v>17</v>
      </c>
      <c r="BG23" s="13" t="s">
        <v>2341</v>
      </c>
      <c r="BH23" s="13" t="s">
        <v>2342</v>
      </c>
      <c r="BI23" s="13" t="s">
        <v>2343</v>
      </c>
      <c r="BJ23" s="13" t="str">
        <f t="shared" si="0"/>
        <v>XVII - Splitsko-dalmatinska županija</v>
      </c>
      <c r="BK23" s="12">
        <v>17</v>
      </c>
      <c r="BT23" s="9"/>
      <c r="BU23" s="46"/>
      <c r="BV23" s="9"/>
      <c r="BW23" s="9"/>
      <c r="BX23" s="9"/>
    </row>
    <row r="24" spans="5:76" ht="15" customHeight="1">
      <c r="E24" s="81" t="s">
        <v>1843</v>
      </c>
      <c r="F24" s="97" t="s">
        <v>1058</v>
      </c>
      <c r="G24" s="24">
        <v>0</v>
      </c>
      <c r="H24" s="24">
        <v>0</v>
      </c>
      <c r="I24" s="24">
        <v>0</v>
      </c>
      <c r="J24" s="116">
        <v>0</v>
      </c>
      <c r="M24" s="114"/>
      <c r="N24" s="114"/>
      <c r="O24" s="16" t="str">
        <f t="shared" si="1"/>
        <v>   --- ODABERITE ŽUPANIJU  ---</v>
      </c>
      <c r="P24" s="6">
        <f t="shared" si="2"/>
        <v>0</v>
      </c>
      <c r="Q24" s="6" t="s">
        <v>741</v>
      </c>
      <c r="R24" s="6" t="str">
        <f t="shared" si="3"/>
        <v>2021/2022</v>
      </c>
      <c r="S24" s="6" t="s">
        <v>2369</v>
      </c>
      <c r="T24" s="1">
        <f t="shared" si="4"/>
        <v>0</v>
      </c>
      <c r="U24" s="1"/>
      <c r="W24">
        <v>0.14</v>
      </c>
      <c r="X24">
        <f t="shared" si="5"/>
        <v>0.14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0</v>
      </c>
      <c r="AE24" s="9"/>
      <c r="AF24" s="8"/>
      <c r="AG24" s="9"/>
      <c r="AH24" s="9"/>
      <c r="AI24" s="9"/>
      <c r="AJ24" s="9"/>
      <c r="AK24" s="9"/>
      <c r="AL24" s="9"/>
      <c r="AM24" s="9"/>
      <c r="AN24" s="9"/>
      <c r="AW24"/>
      <c r="BF24" s="12">
        <v>18</v>
      </c>
      <c r="BG24" s="13" t="s">
        <v>2344</v>
      </c>
      <c r="BH24" s="13" t="s">
        <v>2345</v>
      </c>
      <c r="BI24" s="13" t="s">
        <v>2346</v>
      </c>
      <c r="BJ24" s="13" t="str">
        <f t="shared" si="0"/>
        <v>XVIII - Istarska županija</v>
      </c>
      <c r="BK24" s="12">
        <v>18</v>
      </c>
      <c r="BT24" s="9"/>
      <c r="BU24" s="46"/>
      <c r="BV24" s="9"/>
      <c r="BW24" s="9"/>
      <c r="BX24" s="9"/>
    </row>
    <row r="25" spans="5:76" ht="15" customHeight="1">
      <c r="E25" s="81" t="s">
        <v>1813</v>
      </c>
      <c r="F25" s="97" t="s">
        <v>1058</v>
      </c>
      <c r="G25" s="24">
        <v>0</v>
      </c>
      <c r="H25" s="24">
        <v>0</v>
      </c>
      <c r="I25" s="24">
        <v>0</v>
      </c>
      <c r="J25" s="116">
        <v>0</v>
      </c>
      <c r="M25" s="114"/>
      <c r="N25" s="114"/>
      <c r="O25" s="16" t="str">
        <f t="shared" si="1"/>
        <v>   --- ODABERITE ŽUPANIJU  ---</v>
      </c>
      <c r="P25" s="6">
        <f t="shared" si="2"/>
        <v>0</v>
      </c>
      <c r="Q25" s="6" t="s">
        <v>741</v>
      </c>
      <c r="R25" s="6" t="str">
        <f t="shared" si="3"/>
        <v>2021/2022</v>
      </c>
      <c r="S25" s="6" t="s">
        <v>2369</v>
      </c>
      <c r="T25" s="1">
        <f t="shared" si="4"/>
        <v>0</v>
      </c>
      <c r="U25" s="1"/>
      <c r="W25">
        <v>0.15</v>
      </c>
      <c r="X25">
        <f t="shared" si="5"/>
        <v>0.15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0</v>
      </c>
      <c r="AE25" s="9"/>
      <c r="AF25" s="8"/>
      <c r="AG25" s="9"/>
      <c r="AH25" s="9"/>
      <c r="AI25" s="9"/>
      <c r="AJ25" s="9"/>
      <c r="AK25" s="9"/>
      <c r="AL25" s="9"/>
      <c r="AM25" s="9"/>
      <c r="AN25" s="9"/>
      <c r="AW25"/>
      <c r="BF25" s="12">
        <v>19</v>
      </c>
      <c r="BG25" s="13" t="s">
        <v>2347</v>
      </c>
      <c r="BH25" s="13" t="s">
        <v>2348</v>
      </c>
      <c r="BI25" s="13" t="s">
        <v>2349</v>
      </c>
      <c r="BJ25" s="13" t="str">
        <f t="shared" si="0"/>
        <v>XIX - Dubrovačko-neretvanska županija</v>
      </c>
      <c r="BK25" s="12">
        <v>19</v>
      </c>
      <c r="BT25" s="9"/>
      <c r="BU25" s="46"/>
      <c r="BV25" s="9"/>
      <c r="BW25" s="9"/>
      <c r="BX25" s="9"/>
    </row>
    <row r="26" spans="5:76" ht="15" customHeight="1">
      <c r="E26" s="81" t="s">
        <v>1814</v>
      </c>
      <c r="F26" s="97" t="s">
        <v>1058</v>
      </c>
      <c r="G26" s="24">
        <v>0</v>
      </c>
      <c r="H26" s="24">
        <v>0</v>
      </c>
      <c r="I26" s="24">
        <v>0</v>
      </c>
      <c r="J26" s="116">
        <v>0</v>
      </c>
      <c r="M26" s="114"/>
      <c r="N26" s="114"/>
      <c r="O26" s="16" t="str">
        <f t="shared" si="1"/>
        <v>   --- ODABERITE ŽUPANIJU  ---</v>
      </c>
      <c r="P26" s="6">
        <f t="shared" si="2"/>
        <v>0</v>
      </c>
      <c r="Q26" s="6" t="s">
        <v>741</v>
      </c>
      <c r="R26" s="6" t="str">
        <f t="shared" si="3"/>
        <v>2021/2022</v>
      </c>
      <c r="S26" s="6" t="s">
        <v>2369</v>
      </c>
      <c r="T26" s="1">
        <f t="shared" si="4"/>
        <v>0</v>
      </c>
      <c r="U26" s="1"/>
      <c r="W26">
        <v>0.16</v>
      </c>
      <c r="X26">
        <f t="shared" si="5"/>
        <v>0.16</v>
      </c>
      <c r="Y26">
        <f t="shared" si="6"/>
        <v>0</v>
      </c>
      <c r="Z26">
        <f t="shared" si="7"/>
        <v>0</v>
      </c>
      <c r="AA26">
        <f t="shared" si="8"/>
        <v>0</v>
      </c>
      <c r="AB26">
        <f t="shared" si="9"/>
        <v>0</v>
      </c>
      <c r="AE26" s="9"/>
      <c r="AF26" s="8"/>
      <c r="AG26" s="9"/>
      <c r="AH26" s="9"/>
      <c r="AI26" s="9"/>
      <c r="AJ26" s="9"/>
      <c r="AK26" s="9"/>
      <c r="AL26" s="9"/>
      <c r="AM26" s="9"/>
      <c r="AN26" s="9"/>
      <c r="AW26"/>
      <c r="BF26" s="12">
        <v>20</v>
      </c>
      <c r="BG26" s="13" t="s">
        <v>2350</v>
      </c>
      <c r="BH26" s="13" t="s">
        <v>2351</v>
      </c>
      <c r="BI26" s="13" t="s">
        <v>2352</v>
      </c>
      <c r="BJ26" s="13" t="str">
        <f t="shared" si="0"/>
        <v>XX - Međimurska županija</v>
      </c>
      <c r="BK26" s="12">
        <v>20</v>
      </c>
      <c r="BT26" s="9"/>
      <c r="BU26" s="46"/>
      <c r="BV26" s="9"/>
      <c r="BW26" s="9"/>
      <c r="BX26" s="9"/>
    </row>
    <row r="27" spans="5:76" ht="15" customHeight="1">
      <c r="E27" s="81" t="s">
        <v>1815</v>
      </c>
      <c r="F27" s="97" t="s">
        <v>1058</v>
      </c>
      <c r="G27" s="24">
        <v>0</v>
      </c>
      <c r="H27" s="24">
        <v>0</v>
      </c>
      <c r="I27" s="24">
        <v>0</v>
      </c>
      <c r="J27" s="116">
        <v>0</v>
      </c>
      <c r="M27" s="114"/>
      <c r="N27" s="114"/>
      <c r="O27" s="16" t="str">
        <f t="shared" si="1"/>
        <v>   --- ODABERITE ŽUPANIJU  ---</v>
      </c>
      <c r="P27" s="6">
        <f t="shared" si="2"/>
        <v>0</v>
      </c>
      <c r="Q27" s="6" t="s">
        <v>741</v>
      </c>
      <c r="R27" s="6" t="str">
        <f t="shared" si="3"/>
        <v>2021/2022</v>
      </c>
      <c r="S27" s="6" t="s">
        <v>2369</v>
      </c>
      <c r="T27" s="1">
        <f t="shared" si="4"/>
        <v>0</v>
      </c>
      <c r="U27" s="1"/>
      <c r="W27">
        <v>0.17</v>
      </c>
      <c r="X27">
        <f t="shared" si="5"/>
        <v>0.17</v>
      </c>
      <c r="Y27">
        <f t="shared" si="6"/>
        <v>0</v>
      </c>
      <c r="Z27">
        <f t="shared" si="7"/>
        <v>0</v>
      </c>
      <c r="AA27">
        <f t="shared" si="8"/>
        <v>0</v>
      </c>
      <c r="AB27">
        <f t="shared" si="9"/>
        <v>0</v>
      </c>
      <c r="AE27" s="9"/>
      <c r="AF27" s="8"/>
      <c r="AG27" s="9"/>
      <c r="AH27" s="9"/>
      <c r="AI27" s="9"/>
      <c r="AJ27" s="9"/>
      <c r="AK27" s="9"/>
      <c r="AL27" s="9"/>
      <c r="AM27" s="9"/>
      <c r="AN27" s="9"/>
      <c r="AW27"/>
      <c r="BF27" s="12">
        <v>21</v>
      </c>
      <c r="BG27" s="13" t="s">
        <v>2353</v>
      </c>
      <c r="BH27" s="13" t="s">
        <v>2353</v>
      </c>
      <c r="BI27" s="13" t="s">
        <v>2354</v>
      </c>
      <c r="BJ27" s="13" t="str">
        <f t="shared" si="0"/>
        <v>XXI - Grad Zagreb</v>
      </c>
      <c r="BK27" s="12">
        <v>21</v>
      </c>
      <c r="BT27" s="9"/>
      <c r="BU27" s="46"/>
      <c r="BV27" s="9"/>
      <c r="BW27" s="9"/>
      <c r="BX27" s="9"/>
    </row>
    <row r="28" spans="5:76" ht="15" customHeight="1">
      <c r="E28" s="81" t="s">
        <v>1816</v>
      </c>
      <c r="F28" s="97" t="s">
        <v>1058</v>
      </c>
      <c r="G28" s="24">
        <v>0</v>
      </c>
      <c r="H28" s="24">
        <v>0</v>
      </c>
      <c r="I28" s="24">
        <v>0</v>
      </c>
      <c r="J28" s="116">
        <v>0</v>
      </c>
      <c r="M28" s="114"/>
      <c r="N28" s="114"/>
      <c r="O28" s="16" t="str">
        <f t="shared" si="1"/>
        <v>   --- ODABERITE ŽUPANIJU  ---</v>
      </c>
      <c r="P28" s="6">
        <f t="shared" si="2"/>
        <v>0</v>
      </c>
      <c r="Q28" s="6" t="s">
        <v>741</v>
      </c>
      <c r="R28" s="6" t="str">
        <f t="shared" si="3"/>
        <v>2021/2022</v>
      </c>
      <c r="S28" s="6" t="s">
        <v>2369</v>
      </c>
      <c r="T28" s="1">
        <f t="shared" si="4"/>
        <v>0</v>
      </c>
      <c r="U28" s="1"/>
      <c r="W28">
        <v>0.18</v>
      </c>
      <c r="X28">
        <f t="shared" si="5"/>
        <v>0.18</v>
      </c>
      <c r="Y28">
        <f t="shared" si="6"/>
        <v>0</v>
      </c>
      <c r="Z28">
        <f t="shared" si="7"/>
        <v>0</v>
      </c>
      <c r="AA28">
        <f t="shared" si="8"/>
        <v>0</v>
      </c>
      <c r="AB28">
        <f t="shared" si="9"/>
        <v>0</v>
      </c>
      <c r="AE28" s="9"/>
      <c r="AF28" s="8"/>
      <c r="AG28" s="9"/>
      <c r="AH28" s="9"/>
      <c r="AI28" s="9"/>
      <c r="AJ28" s="9"/>
      <c r="AK28" s="9"/>
      <c r="AL28" s="9"/>
      <c r="AM28" s="9"/>
      <c r="AN28" s="9"/>
      <c r="AW28"/>
      <c r="BT28" s="9"/>
      <c r="BU28" s="46"/>
      <c r="BV28" s="9"/>
      <c r="BW28" s="9"/>
      <c r="BX28" s="9"/>
    </row>
    <row r="29" spans="5:76" ht="15" customHeight="1">
      <c r="E29" s="81" t="s">
        <v>1817</v>
      </c>
      <c r="F29" s="97" t="s">
        <v>1058</v>
      </c>
      <c r="G29" s="24">
        <v>0</v>
      </c>
      <c r="H29" s="24">
        <v>0</v>
      </c>
      <c r="I29" s="24">
        <v>0</v>
      </c>
      <c r="J29" s="116">
        <v>0</v>
      </c>
      <c r="M29" s="114"/>
      <c r="N29" s="114"/>
      <c r="O29" s="16" t="str">
        <f t="shared" si="1"/>
        <v>   --- ODABERITE ŽUPANIJU  ---</v>
      </c>
      <c r="P29" s="6">
        <f t="shared" si="2"/>
        <v>0</v>
      </c>
      <c r="Q29" s="6" t="s">
        <v>741</v>
      </c>
      <c r="R29" s="6" t="str">
        <f t="shared" si="3"/>
        <v>2021/2022</v>
      </c>
      <c r="S29" s="6" t="s">
        <v>2369</v>
      </c>
      <c r="T29" s="1">
        <f t="shared" si="4"/>
        <v>0</v>
      </c>
      <c r="U29" s="1"/>
      <c r="W29">
        <v>0.19</v>
      </c>
      <c r="X29">
        <f t="shared" si="5"/>
        <v>0.19</v>
      </c>
      <c r="Y29">
        <f t="shared" si="6"/>
        <v>0</v>
      </c>
      <c r="Z29">
        <f t="shared" si="7"/>
        <v>0</v>
      </c>
      <c r="AA29">
        <f t="shared" si="8"/>
        <v>0</v>
      </c>
      <c r="AB29">
        <f t="shared" si="9"/>
        <v>0</v>
      </c>
      <c r="AE29" s="9"/>
      <c r="AF29" s="8"/>
      <c r="AG29" s="9"/>
      <c r="AH29" s="9"/>
      <c r="AI29" s="9"/>
      <c r="AJ29" s="9"/>
      <c r="AK29" s="9"/>
      <c r="AL29" s="9"/>
      <c r="AM29" s="9"/>
      <c r="AN29" s="9"/>
      <c r="AW29"/>
      <c r="BT29" s="9"/>
      <c r="BU29" s="46"/>
      <c r="BV29" s="9"/>
      <c r="BW29" s="9"/>
      <c r="BX29" s="9"/>
    </row>
    <row r="30" spans="5:76" ht="15" customHeight="1">
      <c r="E30" s="81" t="s">
        <v>1818</v>
      </c>
      <c r="F30" s="97" t="s">
        <v>1058</v>
      </c>
      <c r="G30" s="24">
        <v>0</v>
      </c>
      <c r="H30" s="24">
        <v>0</v>
      </c>
      <c r="I30" s="24">
        <v>0</v>
      </c>
      <c r="J30" s="116">
        <v>0</v>
      </c>
      <c r="M30" s="114"/>
      <c r="N30" s="114"/>
      <c r="O30" s="16" t="str">
        <f t="shared" si="1"/>
        <v>   --- ODABERITE ŽUPANIJU  ---</v>
      </c>
      <c r="P30" s="6">
        <f t="shared" si="2"/>
        <v>0</v>
      </c>
      <c r="Q30" s="6" t="s">
        <v>741</v>
      </c>
      <c r="R30" s="6" t="str">
        <f t="shared" si="3"/>
        <v>2021/2022</v>
      </c>
      <c r="S30" s="6" t="s">
        <v>2369</v>
      </c>
      <c r="T30" s="1">
        <f t="shared" si="4"/>
        <v>0</v>
      </c>
      <c r="U30" s="1"/>
      <c r="W30">
        <v>0.2</v>
      </c>
      <c r="X30">
        <f t="shared" si="5"/>
        <v>0.2</v>
      </c>
      <c r="Y30">
        <f t="shared" si="6"/>
        <v>0</v>
      </c>
      <c r="Z30">
        <f t="shared" si="7"/>
        <v>0</v>
      </c>
      <c r="AA30">
        <f t="shared" si="8"/>
        <v>0</v>
      </c>
      <c r="AB30">
        <f t="shared" si="9"/>
        <v>0</v>
      </c>
      <c r="AE30" s="9"/>
      <c r="AF30" s="8"/>
      <c r="AG30" s="9"/>
      <c r="AH30" s="9"/>
      <c r="AI30" s="9"/>
      <c r="AJ30" s="9"/>
      <c r="AK30" s="9"/>
      <c r="AL30" s="9"/>
      <c r="AM30" s="9"/>
      <c r="AN30" s="9"/>
      <c r="AW30"/>
      <c r="BT30" s="9"/>
      <c r="BU30" s="46"/>
      <c r="BV30" s="9"/>
      <c r="BW30" s="9"/>
      <c r="BX30" s="9"/>
    </row>
    <row r="31" spans="5:76" ht="15" customHeight="1">
      <c r="E31" s="81" t="s">
        <v>1819</v>
      </c>
      <c r="F31" s="97" t="s">
        <v>1058</v>
      </c>
      <c r="G31" s="24">
        <v>0</v>
      </c>
      <c r="H31" s="24">
        <v>0</v>
      </c>
      <c r="I31" s="24">
        <v>0</v>
      </c>
      <c r="J31" s="116">
        <v>0</v>
      </c>
      <c r="M31" s="114"/>
      <c r="N31" s="114"/>
      <c r="O31" s="16" t="str">
        <f t="shared" si="1"/>
        <v>   --- ODABERITE ŽUPANIJU  ---</v>
      </c>
      <c r="P31" s="6">
        <f t="shared" si="2"/>
        <v>0</v>
      </c>
      <c r="Q31" s="6" t="s">
        <v>741</v>
      </c>
      <c r="R31" s="6" t="str">
        <f t="shared" si="3"/>
        <v>2021/2022</v>
      </c>
      <c r="S31" s="6" t="s">
        <v>2369</v>
      </c>
      <c r="T31" s="1">
        <f t="shared" si="4"/>
        <v>0</v>
      </c>
      <c r="U31" s="1"/>
      <c r="W31">
        <v>0.21</v>
      </c>
      <c r="X31">
        <f t="shared" si="5"/>
        <v>0.21</v>
      </c>
      <c r="Y31">
        <f t="shared" si="6"/>
        <v>0</v>
      </c>
      <c r="Z31">
        <f t="shared" si="7"/>
        <v>0</v>
      </c>
      <c r="AA31">
        <f t="shared" si="8"/>
        <v>0</v>
      </c>
      <c r="AB31">
        <f t="shared" si="9"/>
        <v>0</v>
      </c>
      <c r="AE31" s="9"/>
      <c r="AF31" s="8"/>
      <c r="AG31" s="9"/>
      <c r="AH31" s="9"/>
      <c r="AI31" s="9"/>
      <c r="AJ31" s="9"/>
      <c r="AK31" s="9"/>
      <c r="AL31" s="9"/>
      <c r="AM31" s="9"/>
      <c r="AN31" s="9"/>
      <c r="AW31"/>
      <c r="BT31" s="9"/>
      <c r="BU31" s="46"/>
      <c r="BV31" s="9"/>
      <c r="BW31" s="9"/>
      <c r="BX31" s="9"/>
    </row>
    <row r="32" spans="5:76" ht="15" customHeight="1">
      <c r="E32" s="81" t="s">
        <v>1820</v>
      </c>
      <c r="F32" s="97" t="s">
        <v>1058</v>
      </c>
      <c r="G32" s="24">
        <v>0</v>
      </c>
      <c r="H32" s="24">
        <v>0</v>
      </c>
      <c r="I32" s="24">
        <v>0</v>
      </c>
      <c r="J32" s="116">
        <v>0</v>
      </c>
      <c r="M32" s="114"/>
      <c r="N32" s="114"/>
      <c r="O32" s="16" t="str">
        <f t="shared" si="1"/>
        <v>   --- ODABERITE ŽUPANIJU  ---</v>
      </c>
      <c r="P32" s="6">
        <f t="shared" si="2"/>
        <v>0</v>
      </c>
      <c r="Q32" s="6" t="s">
        <v>741</v>
      </c>
      <c r="R32" s="6" t="str">
        <f t="shared" si="3"/>
        <v>2021/2022</v>
      </c>
      <c r="S32" s="6" t="s">
        <v>2369</v>
      </c>
      <c r="T32" s="1">
        <f t="shared" si="4"/>
        <v>0</v>
      </c>
      <c r="U32" s="1"/>
      <c r="W32">
        <v>0.22</v>
      </c>
      <c r="X32">
        <f t="shared" si="5"/>
        <v>0.22</v>
      </c>
      <c r="Y32">
        <f t="shared" si="6"/>
        <v>0</v>
      </c>
      <c r="Z32">
        <f t="shared" si="7"/>
        <v>0</v>
      </c>
      <c r="AA32">
        <f t="shared" si="8"/>
        <v>0</v>
      </c>
      <c r="AB32">
        <f t="shared" si="9"/>
        <v>0</v>
      </c>
      <c r="AE32" s="9"/>
      <c r="AF32" s="8"/>
      <c r="AG32" s="9"/>
      <c r="AH32" s="9"/>
      <c r="AI32" s="9"/>
      <c r="AJ32" s="9"/>
      <c r="AK32" s="9"/>
      <c r="AL32" s="9"/>
      <c r="AM32" s="9"/>
      <c r="AN32" s="9"/>
      <c r="AW32"/>
      <c r="BT32" s="9"/>
      <c r="BU32" s="46"/>
      <c r="BV32" s="9"/>
      <c r="BW32" s="9"/>
      <c r="BX32" s="9"/>
    </row>
    <row r="33" spans="5:76" ht="15" customHeight="1">
      <c r="E33" s="81" t="s">
        <v>1821</v>
      </c>
      <c r="F33" s="97" t="s">
        <v>1058</v>
      </c>
      <c r="G33" s="24">
        <v>0</v>
      </c>
      <c r="H33" s="24">
        <v>0</v>
      </c>
      <c r="I33" s="24">
        <v>0</v>
      </c>
      <c r="J33" s="116">
        <v>0</v>
      </c>
      <c r="M33" s="114"/>
      <c r="N33" s="114"/>
      <c r="O33" s="16" t="str">
        <f t="shared" si="1"/>
        <v>   --- ODABERITE ŽUPANIJU  ---</v>
      </c>
      <c r="P33" s="6">
        <f t="shared" si="2"/>
        <v>0</v>
      </c>
      <c r="Q33" s="6" t="s">
        <v>741</v>
      </c>
      <c r="R33" s="6" t="str">
        <f t="shared" si="3"/>
        <v>2021/2022</v>
      </c>
      <c r="S33" s="6" t="s">
        <v>2369</v>
      </c>
      <c r="T33" s="1">
        <f t="shared" si="4"/>
        <v>0</v>
      </c>
      <c r="U33" s="1"/>
      <c r="W33">
        <v>0.23</v>
      </c>
      <c r="X33">
        <f t="shared" si="5"/>
        <v>0.23</v>
      </c>
      <c r="Y33">
        <f t="shared" si="6"/>
        <v>0</v>
      </c>
      <c r="Z33">
        <f t="shared" si="7"/>
        <v>0</v>
      </c>
      <c r="AA33">
        <f t="shared" si="8"/>
        <v>0</v>
      </c>
      <c r="AB33">
        <f t="shared" si="9"/>
        <v>0</v>
      </c>
      <c r="AE33" s="9"/>
      <c r="AF33" s="8"/>
      <c r="AG33" s="9"/>
      <c r="AH33" s="9"/>
      <c r="AI33" s="9"/>
      <c r="AJ33" s="9"/>
      <c r="AK33" s="9"/>
      <c r="AL33" s="9"/>
      <c r="AM33" s="9"/>
      <c r="AN33" s="9"/>
      <c r="AW33"/>
      <c r="BT33" s="9"/>
      <c r="BU33" s="46"/>
      <c r="BV33" s="9"/>
      <c r="BW33" s="9"/>
      <c r="BX33" s="9"/>
    </row>
    <row r="34" spans="5:76" ht="15" customHeight="1">
      <c r="E34" s="81" t="s">
        <v>1822</v>
      </c>
      <c r="F34" s="97" t="s">
        <v>1058</v>
      </c>
      <c r="G34" s="24">
        <v>0</v>
      </c>
      <c r="H34" s="24">
        <v>0</v>
      </c>
      <c r="I34" s="24">
        <v>0</v>
      </c>
      <c r="J34" s="116">
        <v>0</v>
      </c>
      <c r="M34" s="114"/>
      <c r="N34" s="114"/>
      <c r="O34" s="16" t="str">
        <f t="shared" si="1"/>
        <v>   --- ODABERITE ŽUPANIJU  ---</v>
      </c>
      <c r="P34" s="6">
        <f t="shared" si="2"/>
        <v>0</v>
      </c>
      <c r="Q34" s="6" t="s">
        <v>741</v>
      </c>
      <c r="R34" s="6" t="str">
        <f t="shared" si="3"/>
        <v>2021/2022</v>
      </c>
      <c r="S34" s="6" t="s">
        <v>2369</v>
      </c>
      <c r="T34" s="1">
        <f t="shared" si="4"/>
        <v>0</v>
      </c>
      <c r="U34" s="1"/>
      <c r="W34">
        <v>0.24</v>
      </c>
      <c r="X34">
        <f t="shared" si="5"/>
        <v>0.24</v>
      </c>
      <c r="Y34">
        <f t="shared" si="6"/>
        <v>0</v>
      </c>
      <c r="Z34">
        <f t="shared" si="7"/>
        <v>0</v>
      </c>
      <c r="AA34">
        <f t="shared" si="8"/>
        <v>0</v>
      </c>
      <c r="AB34">
        <f t="shared" si="9"/>
        <v>0</v>
      </c>
      <c r="AE34" s="9"/>
      <c r="AF34" s="8"/>
      <c r="AG34" s="9"/>
      <c r="AH34" s="9"/>
      <c r="AI34" s="9"/>
      <c r="AJ34" s="9"/>
      <c r="AK34" s="9"/>
      <c r="AL34" s="9"/>
      <c r="AM34" s="9"/>
      <c r="AN34" s="9"/>
      <c r="AW34"/>
      <c r="BT34" s="9"/>
      <c r="BU34" s="46"/>
      <c r="BV34" s="9"/>
      <c r="BW34" s="9"/>
      <c r="BX34" s="9"/>
    </row>
    <row r="35" spans="5:76" ht="15" customHeight="1">
      <c r="E35" s="81" t="s">
        <v>1823</v>
      </c>
      <c r="F35" s="97" t="s">
        <v>1058</v>
      </c>
      <c r="G35" s="24">
        <v>0</v>
      </c>
      <c r="H35" s="24">
        <v>0</v>
      </c>
      <c r="I35" s="24">
        <v>0</v>
      </c>
      <c r="J35" s="116">
        <v>0</v>
      </c>
      <c r="M35" s="114"/>
      <c r="N35" s="114"/>
      <c r="O35" s="16" t="str">
        <f t="shared" si="1"/>
        <v>   --- ODABERITE ŽUPANIJU  ---</v>
      </c>
      <c r="P35" s="6">
        <f t="shared" si="2"/>
        <v>0</v>
      </c>
      <c r="Q35" s="6" t="s">
        <v>741</v>
      </c>
      <c r="R35" s="6" t="str">
        <f t="shared" si="3"/>
        <v>2021/2022</v>
      </c>
      <c r="S35" s="6" t="s">
        <v>2369</v>
      </c>
      <c r="T35" s="1">
        <f t="shared" si="4"/>
        <v>0</v>
      </c>
      <c r="U35" s="1"/>
      <c r="W35">
        <v>0.25</v>
      </c>
      <c r="X35">
        <f t="shared" si="5"/>
        <v>0.25</v>
      </c>
      <c r="Y35">
        <f t="shared" si="6"/>
        <v>0</v>
      </c>
      <c r="Z35">
        <f t="shared" si="7"/>
        <v>0</v>
      </c>
      <c r="AA35">
        <f t="shared" si="8"/>
        <v>0</v>
      </c>
      <c r="AB35">
        <f t="shared" si="9"/>
        <v>0</v>
      </c>
      <c r="AE35" s="9"/>
      <c r="AF35" s="8"/>
      <c r="AG35" s="9"/>
      <c r="AH35" s="9"/>
      <c r="AI35" s="9"/>
      <c r="AJ35" s="9"/>
      <c r="AK35" s="9"/>
      <c r="AL35" s="9"/>
      <c r="AM35" s="9"/>
      <c r="AN35" s="9"/>
      <c r="AW35"/>
      <c r="BT35" s="9"/>
      <c r="BU35" s="46"/>
      <c r="BV35" s="9"/>
      <c r="BW35" s="9"/>
      <c r="BX35" s="9"/>
    </row>
    <row r="36" spans="5:76" ht="15" customHeight="1">
      <c r="E36" s="81" t="s">
        <v>1824</v>
      </c>
      <c r="F36" s="97" t="s">
        <v>1058</v>
      </c>
      <c r="G36" s="24">
        <v>0</v>
      </c>
      <c r="H36" s="24">
        <v>0</v>
      </c>
      <c r="I36" s="24">
        <v>0</v>
      </c>
      <c r="J36" s="116">
        <v>0</v>
      </c>
      <c r="M36" s="114"/>
      <c r="N36" s="114"/>
      <c r="O36" s="16" t="str">
        <f t="shared" si="1"/>
        <v>   --- ODABERITE ŽUPANIJU  ---</v>
      </c>
      <c r="P36" s="6">
        <f t="shared" si="2"/>
        <v>0</v>
      </c>
      <c r="Q36" s="6" t="s">
        <v>741</v>
      </c>
      <c r="R36" s="6" t="str">
        <f t="shared" si="3"/>
        <v>2021/2022</v>
      </c>
      <c r="S36" s="6" t="s">
        <v>2369</v>
      </c>
      <c r="T36" s="1">
        <f t="shared" si="4"/>
        <v>0</v>
      </c>
      <c r="U36" s="1"/>
      <c r="W36">
        <v>0.26</v>
      </c>
      <c r="X36">
        <f t="shared" si="5"/>
        <v>0.26</v>
      </c>
      <c r="Y36">
        <f t="shared" si="6"/>
        <v>0</v>
      </c>
      <c r="Z36">
        <f t="shared" si="7"/>
        <v>0</v>
      </c>
      <c r="AA36">
        <f t="shared" si="8"/>
        <v>0</v>
      </c>
      <c r="AB36">
        <f t="shared" si="9"/>
        <v>0</v>
      </c>
      <c r="AE36" s="9"/>
      <c r="AF36" s="8"/>
      <c r="AG36" s="9"/>
      <c r="AH36" s="9"/>
      <c r="AI36" s="9"/>
      <c r="AJ36" s="9"/>
      <c r="AK36" s="9"/>
      <c r="AL36" s="9"/>
      <c r="AM36" s="9"/>
      <c r="AN36" s="9"/>
      <c r="AW36"/>
      <c r="BT36" s="9"/>
      <c r="BU36" s="46"/>
      <c r="BV36" s="9"/>
      <c r="BW36" s="9"/>
      <c r="BX36" s="9"/>
    </row>
    <row r="37" spans="5:76" ht="15" customHeight="1">
      <c r="E37" s="81" t="s">
        <v>2370</v>
      </c>
      <c r="F37" s="97" t="s">
        <v>1058</v>
      </c>
      <c r="G37" s="24">
        <v>0</v>
      </c>
      <c r="H37" s="24">
        <v>0</v>
      </c>
      <c r="I37" s="24">
        <v>0</v>
      </c>
      <c r="J37" s="116">
        <v>0</v>
      </c>
      <c r="M37" s="114"/>
      <c r="N37" s="114"/>
      <c r="O37" s="16" t="str">
        <f t="shared" si="1"/>
        <v>   --- ODABERITE ŽUPANIJU  ---</v>
      </c>
      <c r="P37" s="6">
        <f t="shared" si="2"/>
        <v>0</v>
      </c>
      <c r="Q37" s="6" t="s">
        <v>741</v>
      </c>
      <c r="R37" s="6" t="str">
        <f t="shared" si="3"/>
        <v>2021/2022</v>
      </c>
      <c r="S37" s="6" t="s">
        <v>2369</v>
      </c>
      <c r="T37" s="1">
        <f t="shared" si="4"/>
        <v>0</v>
      </c>
      <c r="U37" s="1"/>
      <c r="W37">
        <v>0.27</v>
      </c>
      <c r="X37">
        <f t="shared" si="5"/>
        <v>0.27</v>
      </c>
      <c r="Y37">
        <f t="shared" si="6"/>
        <v>0</v>
      </c>
      <c r="Z37">
        <f t="shared" si="7"/>
        <v>0</v>
      </c>
      <c r="AA37">
        <f t="shared" si="8"/>
        <v>0</v>
      </c>
      <c r="AB37">
        <f t="shared" si="9"/>
        <v>0</v>
      </c>
      <c r="AE37" s="9"/>
      <c r="AF37" s="8"/>
      <c r="AG37" s="9"/>
      <c r="AH37" s="9"/>
      <c r="AI37" s="9"/>
      <c r="AJ37" s="9"/>
      <c r="AK37" s="9"/>
      <c r="AL37" s="9"/>
      <c r="AM37" s="9"/>
      <c r="AN37" s="9"/>
      <c r="AW37"/>
      <c r="BT37" s="9"/>
      <c r="BU37" s="46"/>
      <c r="BV37" s="9"/>
      <c r="BW37" s="9"/>
      <c r="BX37" s="9"/>
    </row>
    <row r="38" spans="5:76" ht="15" customHeight="1">
      <c r="E38" s="81" t="s">
        <v>1825</v>
      </c>
      <c r="F38" s="97" t="s">
        <v>1058</v>
      </c>
      <c r="G38" s="24">
        <v>0</v>
      </c>
      <c r="H38" s="24">
        <v>0</v>
      </c>
      <c r="I38" s="24">
        <v>0</v>
      </c>
      <c r="J38" s="116">
        <v>0</v>
      </c>
      <c r="M38" s="114"/>
      <c r="N38" s="114"/>
      <c r="O38" s="16" t="str">
        <f t="shared" si="1"/>
        <v>   --- ODABERITE ŽUPANIJU  ---</v>
      </c>
      <c r="P38" s="6">
        <f t="shared" si="2"/>
        <v>0</v>
      </c>
      <c r="Q38" s="6" t="s">
        <v>741</v>
      </c>
      <c r="R38" s="6" t="str">
        <f t="shared" si="3"/>
        <v>2021/2022</v>
      </c>
      <c r="S38" s="6" t="s">
        <v>2369</v>
      </c>
      <c r="T38" s="1">
        <f t="shared" si="4"/>
        <v>0</v>
      </c>
      <c r="U38" s="1"/>
      <c r="W38">
        <v>0.28</v>
      </c>
      <c r="X38">
        <f t="shared" si="5"/>
        <v>0.28</v>
      </c>
      <c r="Y38">
        <f t="shared" si="6"/>
        <v>0</v>
      </c>
      <c r="Z38">
        <f t="shared" si="7"/>
        <v>0</v>
      </c>
      <c r="AA38">
        <f t="shared" si="8"/>
        <v>0</v>
      </c>
      <c r="AB38">
        <f t="shared" si="9"/>
        <v>0</v>
      </c>
      <c r="AE38" s="9"/>
      <c r="AF38" s="8"/>
      <c r="AG38" s="9"/>
      <c r="AH38" s="9"/>
      <c r="AI38" s="9"/>
      <c r="AJ38" s="9"/>
      <c r="AK38" s="9"/>
      <c r="AL38" s="9"/>
      <c r="AM38" s="9"/>
      <c r="AN38" s="9"/>
      <c r="AW38"/>
      <c r="BT38" s="9"/>
      <c r="BU38" s="46"/>
      <c r="BV38" s="9"/>
      <c r="BW38" s="9"/>
      <c r="BX38" s="9"/>
    </row>
    <row r="39" spans="5:76" ht="15" customHeight="1" thickBot="1">
      <c r="E39" s="81" t="s">
        <v>1826</v>
      </c>
      <c r="F39" s="98" t="s">
        <v>1058</v>
      </c>
      <c r="G39" s="30">
        <v>0</v>
      </c>
      <c r="H39" s="30">
        <v>0</v>
      </c>
      <c r="I39" s="30">
        <v>0</v>
      </c>
      <c r="J39" s="117">
        <v>0</v>
      </c>
      <c r="M39" s="114"/>
      <c r="N39" s="114"/>
      <c r="O39" s="31" t="str">
        <f t="shared" si="1"/>
        <v>   --- ODABERITE ŽUPANIJU  ---</v>
      </c>
      <c r="P39" s="6">
        <f t="shared" si="2"/>
        <v>0</v>
      </c>
      <c r="Q39" s="6" t="s">
        <v>741</v>
      </c>
      <c r="R39" s="6" t="str">
        <f t="shared" si="3"/>
        <v>2021/2022</v>
      </c>
      <c r="S39" s="6" t="s">
        <v>2369</v>
      </c>
      <c r="T39" s="1">
        <f t="shared" si="4"/>
        <v>0</v>
      </c>
      <c r="U39" s="1"/>
      <c r="W39">
        <v>0.29</v>
      </c>
      <c r="X39">
        <f t="shared" si="5"/>
        <v>0.29</v>
      </c>
      <c r="Y39">
        <f t="shared" si="6"/>
        <v>0</v>
      </c>
      <c r="Z39">
        <f t="shared" si="7"/>
        <v>0</v>
      </c>
      <c r="AA39">
        <f t="shared" si="8"/>
        <v>0</v>
      </c>
      <c r="AB39">
        <f t="shared" si="9"/>
        <v>0</v>
      </c>
      <c r="AE39" s="9"/>
      <c r="AF39" s="8"/>
      <c r="AG39" s="9"/>
      <c r="AH39" s="9"/>
      <c r="AI39" s="9"/>
      <c r="AJ39" s="9"/>
      <c r="AK39" s="9"/>
      <c r="AL39" s="9"/>
      <c r="AM39" s="9"/>
      <c r="AN39" s="9"/>
      <c r="AW39"/>
      <c r="BT39" s="9"/>
      <c r="BU39" s="46"/>
      <c r="BV39" s="9"/>
      <c r="BW39" s="9"/>
      <c r="BX39" s="9"/>
    </row>
    <row r="40" spans="5:76" ht="12.75">
      <c r="E40" s="151" t="s">
        <v>2131</v>
      </c>
      <c r="F40" s="152"/>
      <c r="G40" s="82">
        <f>SUM(G11:G39)</f>
        <v>0</v>
      </c>
      <c r="H40" s="83">
        <f>SUM(H11:H39)</f>
        <v>0</v>
      </c>
      <c r="I40" s="107">
        <f>SUM(I11:I39)</f>
        <v>0</v>
      </c>
      <c r="J40" s="109">
        <f>SUM(J11:J39)</f>
        <v>0</v>
      </c>
      <c r="M40" s="121"/>
      <c r="N40" s="121"/>
      <c r="O40" s="33"/>
      <c r="Q40" s="7"/>
      <c r="R40" s="7"/>
      <c r="X40">
        <f>SUM(X11:X39)</f>
        <v>4.35</v>
      </c>
      <c r="Y40">
        <f>SUM(Y11:Y39)</f>
        <v>0</v>
      </c>
      <c r="Z40">
        <f>SUM(Z11:Z39)</f>
        <v>0</v>
      </c>
      <c r="AA40">
        <f>SUM(AA11:AA39)</f>
        <v>0</v>
      </c>
      <c r="AB40">
        <f>SUM(AB11:AB39)</f>
        <v>0</v>
      </c>
      <c r="AC40" s="25">
        <f>SUM(X40:AB40)*10000+brZupanije-43500</f>
        <v>0</v>
      </c>
      <c r="AD40" s="9"/>
      <c r="AE40" s="10"/>
      <c r="AF40" s="9"/>
      <c r="AG40" s="8"/>
      <c r="AH40" s="9"/>
      <c r="AI40" s="9"/>
      <c r="AJ40" s="9"/>
      <c r="AK40" s="9"/>
      <c r="AL40" s="9"/>
      <c r="AM40" s="9"/>
      <c r="AN40" s="9"/>
      <c r="AO40" s="9"/>
      <c r="AW40"/>
      <c r="BT40" s="9"/>
      <c r="BU40" s="46"/>
      <c r="BV40" s="9"/>
      <c r="BW40" s="9"/>
      <c r="BX40" s="9"/>
    </row>
    <row r="41" spans="5:76" ht="13.5" thickBot="1">
      <c r="E41" s="153"/>
      <c r="F41" s="154"/>
      <c r="G41" s="155">
        <f>G40+H40</f>
        <v>0</v>
      </c>
      <c r="H41" s="156"/>
      <c r="I41" s="108"/>
      <c r="J41" s="110"/>
      <c r="M41" s="121"/>
      <c r="N41" s="121"/>
      <c r="O41" s="33"/>
      <c r="Q41" s="7"/>
      <c r="R41" s="7"/>
      <c r="Y41"/>
      <c r="Z41"/>
      <c r="AK41" s="9"/>
      <c r="AL41" s="9"/>
      <c r="AM41" s="10"/>
      <c r="AN41" s="9"/>
      <c r="AO41" s="8"/>
      <c r="AP41" s="9"/>
      <c r="AQ41" s="9"/>
      <c r="AR41" s="9"/>
      <c r="AS41" s="9"/>
      <c r="AT41" s="9"/>
      <c r="AU41" s="9"/>
      <c r="AV41" s="9"/>
      <c r="AW41" s="9"/>
      <c r="BT41" s="9"/>
      <c r="BU41" s="46"/>
      <c r="BV41" s="9"/>
      <c r="BW41" s="9"/>
      <c r="BX41" s="9"/>
    </row>
    <row r="42" spans="1:76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AS42" s="9"/>
      <c r="AT42" s="9"/>
      <c r="AU42" s="10"/>
      <c r="AV42" s="9"/>
      <c r="AW42" s="8"/>
      <c r="AX42" s="9"/>
      <c r="AY42" s="9"/>
      <c r="AZ42" s="9"/>
      <c r="BA42" s="9"/>
      <c r="BB42" s="9"/>
      <c r="BC42" s="9"/>
      <c r="BD42" s="9"/>
      <c r="BE42" s="9"/>
      <c r="BT42" s="9"/>
      <c r="BU42" s="46"/>
      <c r="BV42" s="9"/>
      <c r="BW42" s="9"/>
      <c r="BX42" s="9"/>
    </row>
    <row r="43" spans="1:76" ht="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AS43" s="9"/>
      <c r="AT43" s="9"/>
      <c r="AU43" s="9"/>
      <c r="AV43" s="9"/>
      <c r="AW43" s="8"/>
      <c r="AX43" s="9"/>
      <c r="AY43" s="9"/>
      <c r="AZ43" s="9"/>
      <c r="BA43" s="9"/>
      <c r="BB43" s="9"/>
      <c r="BC43" s="9"/>
      <c r="BD43" s="9"/>
      <c r="BE43" s="9"/>
      <c r="BT43" s="9"/>
      <c r="BU43" s="46"/>
      <c r="BV43" s="9"/>
      <c r="BW43" s="9"/>
      <c r="BX43" s="9"/>
    </row>
    <row r="44" spans="1:76" ht="12.75">
      <c r="A44" s="68"/>
      <c r="B44" s="68"/>
      <c r="C44" s="68"/>
      <c r="D44" s="68"/>
      <c r="E44" s="84"/>
      <c r="F44" s="85" t="s">
        <v>2360</v>
      </c>
      <c r="G44" s="158">
        <f>kBROJ1+kBROJ2</f>
        <v>0</v>
      </c>
      <c r="H44" s="158"/>
      <c r="I44" s="84"/>
      <c r="J44" s="68"/>
      <c r="K44" s="68"/>
      <c r="L44" s="68"/>
      <c r="M44" s="68"/>
      <c r="N44" s="68"/>
      <c r="AS44" s="9"/>
      <c r="AT44" s="9"/>
      <c r="AU44" s="9"/>
      <c r="AV44" s="9"/>
      <c r="AW44" s="8"/>
      <c r="AX44" s="9"/>
      <c r="AY44" s="9"/>
      <c r="AZ44" s="9"/>
      <c r="BA44" s="9"/>
      <c r="BB44" s="9"/>
      <c r="BC44" s="9"/>
      <c r="BD44" s="9"/>
      <c r="BE44" s="9"/>
      <c r="BT44" s="9"/>
      <c r="BU44" s="46"/>
      <c r="BV44" s="9"/>
      <c r="BW44" s="9"/>
      <c r="BX44" s="9"/>
    </row>
    <row r="45" spans="1:76" ht="16.5">
      <c r="A45" s="68"/>
      <c r="B45" s="68"/>
      <c r="C45" s="68"/>
      <c r="D45" s="68"/>
      <c r="E45" s="17"/>
      <c r="F45" s="17"/>
      <c r="G45" s="17"/>
      <c r="H45" s="86"/>
      <c r="I45" s="86"/>
      <c r="J45" s="86"/>
      <c r="K45" s="86"/>
      <c r="L45" s="86"/>
      <c r="M45" s="86"/>
      <c r="N45" s="86"/>
      <c r="O45" s="44"/>
      <c r="Q45" s="7"/>
      <c r="R45" s="7"/>
      <c r="Y45"/>
      <c r="Z45"/>
      <c r="AK45" s="9"/>
      <c r="AL45" s="9"/>
      <c r="AM45" s="9"/>
      <c r="AN45" s="9"/>
      <c r="AO45" s="8"/>
      <c r="AP45" s="9"/>
      <c r="AQ45" s="9"/>
      <c r="AR45" s="9"/>
      <c r="AS45" s="9"/>
      <c r="AT45" s="9"/>
      <c r="AU45" s="9"/>
      <c r="AV45" s="9"/>
      <c r="AW45" s="9"/>
      <c r="BT45" s="9"/>
      <c r="BU45" s="46"/>
      <c r="BV45" s="9"/>
      <c r="BW45" s="9"/>
      <c r="BX45" s="9"/>
    </row>
    <row r="46" spans="1:76" ht="19.5" customHeight="1" thickBot="1">
      <c r="A46" s="68"/>
      <c r="B46" s="87" t="s">
        <v>720</v>
      </c>
      <c r="C46" s="68"/>
      <c r="D46" s="68"/>
      <c r="E46" s="17"/>
      <c r="F46" s="17"/>
      <c r="G46" s="17"/>
      <c r="H46" s="86"/>
      <c r="I46" s="86"/>
      <c r="J46" s="18" t="s">
        <v>2138</v>
      </c>
      <c r="K46" s="165"/>
      <c r="L46" s="165"/>
      <c r="M46" s="165"/>
      <c r="O46" s="44"/>
      <c r="Q46" s="7"/>
      <c r="R46" s="7"/>
      <c r="Y46"/>
      <c r="Z46"/>
      <c r="AK46" s="9"/>
      <c r="AL46" s="9"/>
      <c r="AM46" s="9"/>
      <c r="AN46" s="9"/>
      <c r="AO46" s="8"/>
      <c r="AP46" s="9"/>
      <c r="AQ46" s="9"/>
      <c r="AR46" s="9"/>
      <c r="AS46" s="9"/>
      <c r="AT46" s="9"/>
      <c r="AU46" s="9"/>
      <c r="AV46" s="9"/>
      <c r="AW46" s="9"/>
      <c r="BT46" s="9"/>
      <c r="BU46" s="46"/>
      <c r="BV46" s="9"/>
      <c r="BW46" s="9"/>
      <c r="BX46" s="9"/>
    </row>
    <row r="47" spans="1:76" ht="19.5" customHeight="1" thickBot="1">
      <c r="A47" s="68"/>
      <c r="B47" s="88" t="s">
        <v>724</v>
      </c>
      <c r="C47" s="68"/>
      <c r="D47" s="68"/>
      <c r="E47" s="17"/>
      <c r="F47" s="17"/>
      <c r="G47" s="17"/>
      <c r="H47" s="86"/>
      <c r="I47" s="86"/>
      <c r="J47" s="18" t="s">
        <v>2361</v>
      </c>
      <c r="K47" s="161"/>
      <c r="L47" s="161"/>
      <c r="M47" s="161"/>
      <c r="O47" s="44"/>
      <c r="Q47" s="7"/>
      <c r="R47" s="7"/>
      <c r="Y47"/>
      <c r="Z47"/>
      <c r="AK47" s="9"/>
      <c r="AL47" s="9"/>
      <c r="AM47" s="9"/>
      <c r="AN47" s="9"/>
      <c r="AO47" s="8"/>
      <c r="AP47" s="9"/>
      <c r="AQ47" s="9"/>
      <c r="AR47" s="9"/>
      <c r="AS47" s="9"/>
      <c r="AT47" s="9"/>
      <c r="AU47" s="9"/>
      <c r="AV47" s="9"/>
      <c r="AW47" s="9"/>
      <c r="BT47" s="9"/>
      <c r="BU47" s="46"/>
      <c r="BV47" s="9"/>
      <c r="BW47" s="9"/>
      <c r="BX47" s="9"/>
    </row>
    <row r="48" spans="1:76" ht="19.5" customHeight="1" thickBot="1">
      <c r="A48" s="68"/>
      <c r="B48" s="89" t="s">
        <v>740</v>
      </c>
      <c r="C48" s="90"/>
      <c r="D48" s="90"/>
      <c r="E48" s="20"/>
      <c r="F48" s="20"/>
      <c r="G48" s="20"/>
      <c r="H48" s="86"/>
      <c r="I48" s="86"/>
      <c r="J48" s="18" t="s">
        <v>2362</v>
      </c>
      <c r="K48" s="161"/>
      <c r="L48" s="161"/>
      <c r="M48" s="161"/>
      <c r="O48" s="44"/>
      <c r="Q48" s="7"/>
      <c r="R48" s="7"/>
      <c r="Y48"/>
      <c r="Z48"/>
      <c r="AK48" s="9"/>
      <c r="AL48" s="9"/>
      <c r="AM48" s="9"/>
      <c r="AN48" s="9"/>
      <c r="AO48" s="8"/>
      <c r="AP48" s="9"/>
      <c r="AQ48" s="9"/>
      <c r="AR48" s="9"/>
      <c r="AS48" s="9"/>
      <c r="AT48" s="9"/>
      <c r="AU48" s="9"/>
      <c r="AV48" s="9"/>
      <c r="AW48" s="9"/>
      <c r="BT48" s="9"/>
      <c r="BU48" s="46"/>
      <c r="BV48" s="9"/>
      <c r="BW48" s="9"/>
      <c r="BX48" s="9"/>
    </row>
    <row r="49" spans="1:76" ht="19.5" customHeight="1" thickBot="1">
      <c r="A49" s="68"/>
      <c r="B49" s="43"/>
      <c r="C49" s="26"/>
      <c r="D49" s="26"/>
      <c r="E49" s="20"/>
      <c r="F49" s="20"/>
      <c r="G49" s="20"/>
      <c r="H49" s="86"/>
      <c r="I49" s="86"/>
      <c r="J49" s="21" t="s">
        <v>2363</v>
      </c>
      <c r="K49" s="161"/>
      <c r="L49" s="161"/>
      <c r="M49" s="161"/>
      <c r="O49" s="44"/>
      <c r="Q49" s="7"/>
      <c r="R49" s="7"/>
      <c r="Y49"/>
      <c r="Z49"/>
      <c r="AK49" s="9"/>
      <c r="AL49" s="9"/>
      <c r="AM49" s="9"/>
      <c r="AN49" s="9"/>
      <c r="AO49" s="8"/>
      <c r="AP49" s="9"/>
      <c r="AQ49" s="9"/>
      <c r="AR49" s="9"/>
      <c r="AS49" s="9"/>
      <c r="AT49" s="9"/>
      <c r="AU49" s="9"/>
      <c r="AV49" s="9"/>
      <c r="AW49" s="9"/>
      <c r="BT49" s="9"/>
      <c r="BU49" s="46"/>
      <c r="BV49" s="9"/>
      <c r="BW49" s="9"/>
      <c r="BX49" s="9"/>
    </row>
    <row r="50" spans="1:76" ht="17.25" thickBot="1">
      <c r="A50" s="68"/>
      <c r="B50" s="43"/>
      <c r="C50" s="27"/>
      <c r="D50" s="27"/>
      <c r="E50" s="20"/>
      <c r="F50" s="20"/>
      <c r="H50" s="91"/>
      <c r="I50" s="91"/>
      <c r="J50" s="21" t="s">
        <v>2364</v>
      </c>
      <c r="K50" s="142"/>
      <c r="L50" s="142"/>
      <c r="M50" s="142"/>
      <c r="O50" s="9"/>
      <c r="Q50" s="7"/>
      <c r="R50" s="7"/>
      <c r="Y50"/>
      <c r="Z50"/>
      <c r="AK50" s="9"/>
      <c r="AL50" s="9"/>
      <c r="AM50" s="9"/>
      <c r="AN50" s="9"/>
      <c r="AO50" s="8"/>
      <c r="AP50" s="9"/>
      <c r="AQ50" s="9"/>
      <c r="AR50" s="9"/>
      <c r="AS50" s="9"/>
      <c r="AT50" s="9"/>
      <c r="AU50" s="9"/>
      <c r="AV50" s="9"/>
      <c r="AW50" s="9"/>
      <c r="BT50" s="9"/>
      <c r="BU50" s="46"/>
      <c r="BV50" s="9"/>
      <c r="BW50" s="9"/>
      <c r="BX50" s="9"/>
    </row>
    <row r="51" spans="1:76" ht="16.5">
      <c r="A51" s="68"/>
      <c r="B51" s="43"/>
      <c r="C51" s="90"/>
      <c r="D51" s="90"/>
      <c r="E51" s="20"/>
      <c r="F51" s="20"/>
      <c r="H51" s="92"/>
      <c r="I51" s="92"/>
      <c r="J51" s="20"/>
      <c r="K51" s="20"/>
      <c r="L51" s="91"/>
      <c r="M51" s="68"/>
      <c r="N51" s="68"/>
      <c r="Q51" s="7"/>
      <c r="R51" s="7"/>
      <c r="Y51"/>
      <c r="Z51"/>
      <c r="AK51" s="9"/>
      <c r="AL51" s="9"/>
      <c r="AM51" s="10"/>
      <c r="AN51" s="9"/>
      <c r="AO51" s="8"/>
      <c r="AP51" s="9"/>
      <c r="AQ51" s="9"/>
      <c r="AR51" s="9"/>
      <c r="AS51" s="9"/>
      <c r="AT51" s="9"/>
      <c r="AU51" s="9"/>
      <c r="AV51" s="9"/>
      <c r="AW51" s="9"/>
      <c r="BT51" s="9"/>
      <c r="BU51" s="46"/>
      <c r="BV51" s="9"/>
      <c r="BW51" s="9"/>
      <c r="BX51" s="9"/>
    </row>
    <row r="52" spans="1:76" ht="16.5">
      <c r="A52" s="68"/>
      <c r="B52" s="43"/>
      <c r="C52" s="146"/>
      <c r="D52" s="146"/>
      <c r="E52" s="146"/>
      <c r="F52" s="45" t="s">
        <v>2366</v>
      </c>
      <c r="H52" s="92"/>
      <c r="I52" s="92"/>
      <c r="J52" s="20"/>
      <c r="K52" s="20"/>
      <c r="L52" s="91"/>
      <c r="M52" s="68"/>
      <c r="N52" s="68"/>
      <c r="Q52" s="7"/>
      <c r="R52" s="7"/>
      <c r="Y52"/>
      <c r="Z52"/>
      <c r="AK52" s="9"/>
      <c r="AL52" s="9"/>
      <c r="AM52" s="10"/>
      <c r="AN52" s="9"/>
      <c r="AO52" s="8"/>
      <c r="AP52" s="9"/>
      <c r="AQ52" s="9"/>
      <c r="AR52" s="9"/>
      <c r="AS52" s="9"/>
      <c r="AT52" s="9"/>
      <c r="AU52" s="9"/>
      <c r="AV52" s="9"/>
      <c r="AW52" s="9"/>
      <c r="BT52" s="9"/>
      <c r="BU52" s="46"/>
      <c r="BV52" s="9"/>
      <c r="BW52" s="9"/>
      <c r="BX52" s="9"/>
    </row>
    <row r="53" spans="1:76" ht="17.25" thickBot="1">
      <c r="A53" s="68"/>
      <c r="B53" s="93"/>
      <c r="C53" s="146"/>
      <c r="D53" s="146"/>
      <c r="E53" s="146"/>
      <c r="F53" s="141"/>
      <c r="H53" s="92"/>
      <c r="I53" s="92"/>
      <c r="J53" s="20"/>
      <c r="K53" s="20"/>
      <c r="L53" s="91"/>
      <c r="M53" s="68"/>
      <c r="N53" s="68"/>
      <c r="Q53" s="7"/>
      <c r="R53" s="7"/>
      <c r="Y53"/>
      <c r="Z53"/>
      <c r="AK53" s="9"/>
      <c r="AL53" s="9"/>
      <c r="AM53" s="10"/>
      <c r="AN53" s="9"/>
      <c r="AO53" s="8"/>
      <c r="AP53" s="9"/>
      <c r="AQ53" s="9"/>
      <c r="AR53" s="9"/>
      <c r="AS53" s="9"/>
      <c r="AT53" s="9"/>
      <c r="AU53" s="9"/>
      <c r="AV53" s="9"/>
      <c r="AW53" s="9"/>
      <c r="BT53" s="9"/>
      <c r="BU53" s="46"/>
      <c r="BV53" s="9"/>
      <c r="BW53" s="9"/>
      <c r="BX53" s="9"/>
    </row>
    <row r="54" spans="1:76" ht="16.5">
      <c r="A54" s="68"/>
      <c r="B54" s="68"/>
      <c r="C54" s="68"/>
      <c r="D54" s="68"/>
      <c r="E54" s="68"/>
      <c r="F54" s="94" t="s">
        <v>2365</v>
      </c>
      <c r="H54" s="68"/>
      <c r="I54" s="68"/>
      <c r="J54" s="68"/>
      <c r="K54" s="20"/>
      <c r="L54" s="68"/>
      <c r="M54" s="68"/>
      <c r="N54" s="68"/>
      <c r="T54" s="7"/>
      <c r="U54" s="7"/>
      <c r="Y54"/>
      <c r="Z54"/>
      <c r="AN54" s="9"/>
      <c r="AO54" s="9"/>
      <c r="AP54" s="10"/>
      <c r="AQ54" s="9"/>
      <c r="AR54" s="8"/>
      <c r="AS54" s="9"/>
      <c r="AT54" s="9"/>
      <c r="AU54" s="9"/>
      <c r="AV54" s="9"/>
      <c r="AW54" s="9"/>
      <c r="AX54" s="9"/>
      <c r="AY54" s="9"/>
      <c r="AZ54" s="9"/>
      <c r="BT54" s="9"/>
      <c r="BU54" s="46"/>
      <c r="BV54" s="9"/>
      <c r="BW54" s="9"/>
      <c r="BX54" s="9"/>
    </row>
    <row r="55" spans="1:76" ht="16.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20"/>
      <c r="M55" s="20"/>
      <c r="N55" s="20"/>
      <c r="AS55" s="9"/>
      <c r="AT55" s="9"/>
      <c r="AU55" s="10"/>
      <c r="AV55" s="9"/>
      <c r="AW55" s="8"/>
      <c r="AX55" s="9"/>
      <c r="AY55" s="9"/>
      <c r="AZ55" s="9"/>
      <c r="BA55" s="9"/>
      <c r="BB55" s="9"/>
      <c r="BC55" s="9"/>
      <c r="BD55" s="9"/>
      <c r="BE55" s="9"/>
      <c r="BT55" s="9"/>
      <c r="BU55" s="46"/>
      <c r="BV55" s="9"/>
      <c r="BW55" s="9"/>
      <c r="BX55" s="9"/>
    </row>
    <row r="56" spans="1:76" ht="16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20"/>
      <c r="M56" s="20"/>
      <c r="N56" s="20"/>
      <c r="AS56" s="9"/>
      <c r="AT56" s="9"/>
      <c r="AU56" s="10"/>
      <c r="AV56" s="9"/>
      <c r="AW56" s="8"/>
      <c r="AX56" s="9"/>
      <c r="AY56" s="9"/>
      <c r="AZ56" s="9"/>
      <c r="BA56" s="9"/>
      <c r="BB56" s="9"/>
      <c r="BC56" s="9"/>
      <c r="BD56" s="9"/>
      <c r="BE56" s="9"/>
      <c r="BT56" s="9"/>
      <c r="BU56" s="46"/>
      <c r="BV56" s="9"/>
      <c r="BW56" s="9"/>
      <c r="BX56" s="9"/>
    </row>
    <row r="57" spans="1:76" ht="16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20"/>
      <c r="M57" s="20"/>
      <c r="N57" s="20"/>
      <c r="AS57" s="9"/>
      <c r="AT57" s="9"/>
      <c r="AU57" s="10"/>
      <c r="AV57" s="9"/>
      <c r="AW57" s="8"/>
      <c r="AX57" s="9"/>
      <c r="AY57" s="9"/>
      <c r="AZ57" s="9"/>
      <c r="BA57" s="9"/>
      <c r="BB57" s="9"/>
      <c r="BC57" s="9"/>
      <c r="BD57" s="9"/>
      <c r="BE57" s="9"/>
      <c r="BT57" s="9"/>
      <c r="BU57" s="46"/>
      <c r="BV57" s="9"/>
      <c r="BW57" s="9"/>
      <c r="BX57" s="9"/>
    </row>
    <row r="58" spans="1:76" ht="16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0"/>
      <c r="M58" s="20"/>
      <c r="N58" s="20"/>
      <c r="AS58" s="9"/>
      <c r="AT58" s="9"/>
      <c r="AU58" s="10"/>
      <c r="AV58" s="9"/>
      <c r="AW58" s="8"/>
      <c r="AX58" s="9"/>
      <c r="AY58" s="9"/>
      <c r="AZ58" s="9"/>
      <c r="BA58" s="9"/>
      <c r="BB58" s="9"/>
      <c r="BC58" s="9"/>
      <c r="BD58" s="9"/>
      <c r="BE58" s="9"/>
      <c r="BT58" s="9"/>
      <c r="BU58" s="46"/>
      <c r="BV58" s="9"/>
      <c r="BW58" s="9"/>
      <c r="BX58" s="9"/>
    </row>
    <row r="59" spans="1:76" ht="16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20"/>
      <c r="M59" s="20"/>
      <c r="N59" s="20"/>
      <c r="O59" s="20"/>
      <c r="P59" s="20"/>
      <c r="Q59" s="20"/>
      <c r="R59" s="23"/>
      <c r="S59" s="22"/>
      <c r="T59" s="22"/>
      <c r="U59" s="19"/>
      <c r="AS59" s="9"/>
      <c r="AT59" s="9"/>
      <c r="AU59" s="9"/>
      <c r="AV59" s="9"/>
      <c r="AW59" s="8"/>
      <c r="AX59" s="9"/>
      <c r="AY59" s="9"/>
      <c r="AZ59" s="9"/>
      <c r="BA59" s="9"/>
      <c r="BB59" s="9"/>
      <c r="BC59" s="9"/>
      <c r="BD59" s="9"/>
      <c r="BE59" s="9"/>
      <c r="BT59" s="9"/>
      <c r="BU59" s="46"/>
      <c r="BV59" s="9"/>
      <c r="BW59" s="9"/>
      <c r="BX59" s="9"/>
    </row>
    <row r="60" spans="1:76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AS60" s="9"/>
      <c r="AT60" s="9"/>
      <c r="AU60" s="9"/>
      <c r="AV60" s="9"/>
      <c r="AW60" s="8"/>
      <c r="AX60" s="9"/>
      <c r="AY60" s="9"/>
      <c r="AZ60" s="9"/>
      <c r="BA60" s="9"/>
      <c r="BB60" s="9"/>
      <c r="BC60" s="9"/>
      <c r="BD60" s="9"/>
      <c r="BE60" s="9"/>
      <c r="BT60" s="9"/>
      <c r="BU60" s="46"/>
      <c r="BV60" s="9"/>
      <c r="BW60" s="9"/>
      <c r="BX60" s="9"/>
    </row>
    <row r="61" spans="1:76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AS61" s="9"/>
      <c r="AT61" s="9"/>
      <c r="AU61" s="9"/>
      <c r="AV61" s="9"/>
      <c r="AW61" s="8"/>
      <c r="AX61" s="9"/>
      <c r="AY61" s="9"/>
      <c r="AZ61" s="9"/>
      <c r="BA61" s="9"/>
      <c r="BB61" s="9"/>
      <c r="BC61" s="9"/>
      <c r="BD61" s="9"/>
      <c r="BE61" s="9"/>
      <c r="BT61" s="9"/>
      <c r="BU61" s="46"/>
      <c r="BV61" s="9"/>
      <c r="BW61" s="9"/>
      <c r="BX61" s="9"/>
    </row>
    <row r="62" spans="1:76" ht="12.75">
      <c r="A62" s="68"/>
      <c r="B62" s="68"/>
      <c r="C62" s="68"/>
      <c r="D62" s="68"/>
      <c r="E62" s="68"/>
      <c r="G62" s="68"/>
      <c r="H62" s="68"/>
      <c r="I62" s="68"/>
      <c r="J62" s="68"/>
      <c r="K62" s="68"/>
      <c r="L62" s="68"/>
      <c r="M62" s="68"/>
      <c r="N62" s="68"/>
      <c r="AS62" s="9"/>
      <c r="AT62" s="9"/>
      <c r="AU62" s="9"/>
      <c r="AV62" s="9"/>
      <c r="AW62" s="8"/>
      <c r="AX62" s="9"/>
      <c r="AY62" s="9"/>
      <c r="AZ62" s="9"/>
      <c r="BA62" s="9"/>
      <c r="BB62" s="9"/>
      <c r="BC62" s="9"/>
      <c r="BD62" s="9"/>
      <c r="BE62" s="9"/>
      <c r="BT62" s="9"/>
      <c r="BU62" s="46"/>
      <c r="BV62" s="9"/>
      <c r="BW62" s="9"/>
      <c r="BX62" s="9"/>
    </row>
    <row r="63" spans="1:76" ht="12.75">
      <c r="A63" s="68"/>
      <c r="B63" s="68"/>
      <c r="C63" s="68"/>
      <c r="D63" s="68"/>
      <c r="E63" s="68"/>
      <c r="G63" s="68"/>
      <c r="H63" s="68"/>
      <c r="I63" s="68"/>
      <c r="J63" s="68"/>
      <c r="K63" s="68"/>
      <c r="L63" s="68"/>
      <c r="M63" s="68"/>
      <c r="N63" s="68"/>
      <c r="AS63" s="9"/>
      <c r="AT63" s="9"/>
      <c r="AU63" s="9"/>
      <c r="AV63" s="9"/>
      <c r="AW63" s="8"/>
      <c r="AX63" s="9"/>
      <c r="AY63" s="9"/>
      <c r="AZ63" s="9"/>
      <c r="BA63" s="9"/>
      <c r="BB63" s="9"/>
      <c r="BC63" s="9"/>
      <c r="BD63" s="9"/>
      <c r="BE63" s="9"/>
      <c r="BT63" s="9"/>
      <c r="BU63" s="46"/>
      <c r="BV63" s="9"/>
      <c r="BW63" s="9"/>
      <c r="BX63" s="9"/>
    </row>
    <row r="64" spans="45:76" ht="12.75">
      <c r="AS64" s="9"/>
      <c r="AT64" s="9"/>
      <c r="AU64" s="9"/>
      <c r="AV64" s="9"/>
      <c r="AW64" s="8"/>
      <c r="AX64" s="9"/>
      <c r="AY64" s="9"/>
      <c r="AZ64" s="9"/>
      <c r="BA64" s="9"/>
      <c r="BB64" s="9"/>
      <c r="BC64" s="9"/>
      <c r="BD64" s="9"/>
      <c r="BE64" s="9"/>
      <c r="BT64" s="9"/>
      <c r="BU64" s="46"/>
      <c r="BV64" s="9"/>
      <c r="BW64" s="9"/>
      <c r="BX64" s="9"/>
    </row>
    <row r="65" spans="45:76" ht="12.75">
      <c r="AS65" s="9"/>
      <c r="AT65" s="9"/>
      <c r="AU65" s="9"/>
      <c r="AV65" s="9"/>
      <c r="AW65" s="8"/>
      <c r="AX65" s="9"/>
      <c r="AY65" s="9"/>
      <c r="AZ65" s="9"/>
      <c r="BA65" s="9"/>
      <c r="BB65" s="9"/>
      <c r="BC65" s="9"/>
      <c r="BD65" s="9"/>
      <c r="BE65" s="9"/>
      <c r="BT65" s="9"/>
      <c r="BU65" s="46"/>
      <c r="BV65" s="9"/>
      <c r="BW65" s="9"/>
      <c r="BX65" s="9"/>
    </row>
    <row r="66" spans="45:76" ht="12.75">
      <c r="AS66" s="9"/>
      <c r="AT66" s="9"/>
      <c r="AU66" s="9"/>
      <c r="AV66" s="9"/>
      <c r="AW66" s="8"/>
      <c r="AX66" s="9"/>
      <c r="AY66" s="9"/>
      <c r="AZ66" s="9"/>
      <c r="BA66" s="9"/>
      <c r="BB66" s="9"/>
      <c r="BC66" s="9"/>
      <c r="BD66" s="9"/>
      <c r="BE66" s="9"/>
      <c r="BT66" s="9"/>
      <c r="BU66" s="46"/>
      <c r="BV66" s="9"/>
      <c r="BW66" s="9"/>
      <c r="BX66" s="9"/>
    </row>
    <row r="67" spans="45:76" ht="12.75">
      <c r="AS67" s="9"/>
      <c r="AT67" s="9"/>
      <c r="AU67" s="10"/>
      <c r="AV67" s="9"/>
      <c r="AW67" s="8"/>
      <c r="AX67" s="9"/>
      <c r="AY67" s="9"/>
      <c r="AZ67" s="9"/>
      <c r="BA67" s="9"/>
      <c r="BB67" s="9"/>
      <c r="BC67" s="9"/>
      <c r="BD67" s="9"/>
      <c r="BE67" s="9"/>
      <c r="BT67" s="9"/>
      <c r="BU67" s="46"/>
      <c r="BV67" s="9"/>
      <c r="BW67" s="9"/>
      <c r="BX67" s="9"/>
    </row>
    <row r="68" spans="45:76" ht="12.75">
      <c r="AS68" s="9"/>
      <c r="AT68" s="9"/>
      <c r="AU68" s="10"/>
      <c r="AV68" s="9"/>
      <c r="AW68" s="8"/>
      <c r="AX68" s="9"/>
      <c r="AY68" s="9"/>
      <c r="AZ68" s="9"/>
      <c r="BA68" s="9"/>
      <c r="BB68" s="9"/>
      <c r="BC68" s="9"/>
      <c r="BD68" s="9"/>
      <c r="BE68" s="9"/>
      <c r="BT68" s="9"/>
      <c r="BU68" s="46"/>
      <c r="BV68" s="9"/>
      <c r="BW68" s="9"/>
      <c r="BX68" s="9"/>
    </row>
    <row r="69" spans="45:76" ht="12.75">
      <c r="AS69" s="9"/>
      <c r="AT69" s="9"/>
      <c r="AU69" s="10"/>
      <c r="AV69" s="9"/>
      <c r="AW69" s="8"/>
      <c r="AX69" s="9"/>
      <c r="AY69" s="9"/>
      <c r="AZ69" s="9"/>
      <c r="BA69" s="9"/>
      <c r="BB69" s="9"/>
      <c r="BC69" s="9"/>
      <c r="BD69" s="9"/>
      <c r="BE69" s="9"/>
      <c r="BT69" s="9"/>
      <c r="BU69" s="46"/>
      <c r="BV69" s="9"/>
      <c r="BW69" s="9"/>
      <c r="BX69" s="9"/>
    </row>
    <row r="70" spans="45:76" ht="12.75">
      <c r="AS70" s="9"/>
      <c r="AT70" s="9"/>
      <c r="AU70" s="10"/>
      <c r="AV70" s="9"/>
      <c r="AW70" s="8"/>
      <c r="AX70" s="9"/>
      <c r="AY70" s="9"/>
      <c r="AZ70" s="9"/>
      <c r="BA70" s="9"/>
      <c r="BB70" s="9"/>
      <c r="BC70" s="9"/>
      <c r="BD70" s="9"/>
      <c r="BE70" s="9"/>
      <c r="BT70" s="9"/>
      <c r="BU70" s="46"/>
      <c r="BV70" s="9"/>
      <c r="BW70" s="9"/>
      <c r="BX70" s="9"/>
    </row>
    <row r="71" spans="45:76" ht="12.75">
      <c r="AS71" s="9"/>
      <c r="AT71" s="9"/>
      <c r="AU71" s="10"/>
      <c r="AV71" s="9"/>
      <c r="AW71" s="8"/>
      <c r="AX71" s="9"/>
      <c r="AY71" s="9"/>
      <c r="AZ71" s="9"/>
      <c r="BA71" s="9"/>
      <c r="BB71" s="9"/>
      <c r="BC71" s="9"/>
      <c r="BD71" s="9"/>
      <c r="BE71" s="9"/>
      <c r="BT71" s="9"/>
      <c r="BU71" s="46"/>
      <c r="BV71" s="9"/>
      <c r="BW71" s="9"/>
      <c r="BX71" s="9"/>
    </row>
    <row r="72" spans="45:76" ht="12.75">
      <c r="AS72" s="9"/>
      <c r="AT72" s="9"/>
      <c r="AU72" s="10"/>
      <c r="AV72" s="9"/>
      <c r="AW72" s="8"/>
      <c r="AX72" s="9"/>
      <c r="AY72" s="9"/>
      <c r="AZ72" s="9"/>
      <c r="BA72" s="9"/>
      <c r="BB72" s="9"/>
      <c r="BC72" s="9"/>
      <c r="BD72" s="9"/>
      <c r="BE72" s="9"/>
      <c r="BT72" s="9"/>
      <c r="BU72" s="46"/>
      <c r="BV72" s="9"/>
      <c r="BW72" s="9"/>
      <c r="BX72" s="9"/>
    </row>
    <row r="73" spans="45:76" ht="12.75">
      <c r="AS73" s="9"/>
      <c r="AT73" s="9"/>
      <c r="AU73" s="10"/>
      <c r="AV73" s="9"/>
      <c r="AW73" s="8"/>
      <c r="AX73" s="9"/>
      <c r="AY73" s="9"/>
      <c r="AZ73" s="9"/>
      <c r="BA73" s="9"/>
      <c r="BB73" s="9"/>
      <c r="BC73" s="9"/>
      <c r="BD73" s="9"/>
      <c r="BE73" s="9"/>
      <c r="BT73" s="9"/>
      <c r="BU73" s="46"/>
      <c r="BV73" s="9"/>
      <c r="BW73" s="9"/>
      <c r="BX73" s="9"/>
    </row>
    <row r="74" spans="45:76" ht="12.75">
      <c r="AS74" s="9"/>
      <c r="AT74" s="9"/>
      <c r="AU74" s="10"/>
      <c r="AV74" s="9"/>
      <c r="AW74" s="8"/>
      <c r="AX74" s="9"/>
      <c r="AY74" s="9"/>
      <c r="AZ74" s="9"/>
      <c r="BA74" s="9"/>
      <c r="BB74" s="9"/>
      <c r="BC74" s="9"/>
      <c r="BD74" s="9"/>
      <c r="BE74" s="9"/>
      <c r="BT74" s="9"/>
      <c r="BU74" s="46"/>
      <c r="BV74" s="9"/>
      <c r="BW74" s="9"/>
      <c r="BX74" s="9"/>
    </row>
    <row r="75" spans="45:76" ht="12.75">
      <c r="AS75" s="9"/>
      <c r="AT75" s="9"/>
      <c r="AU75" s="9"/>
      <c r="AV75" s="9"/>
      <c r="AW75" s="8"/>
      <c r="AX75" s="9"/>
      <c r="AY75" s="9"/>
      <c r="AZ75" s="9"/>
      <c r="BA75" s="9"/>
      <c r="BB75" s="9"/>
      <c r="BC75" s="9"/>
      <c r="BD75" s="9"/>
      <c r="BE75" s="9"/>
      <c r="BT75" s="9"/>
      <c r="BU75" s="46"/>
      <c r="BV75" s="9"/>
      <c r="BW75" s="9"/>
      <c r="BX75" s="9"/>
    </row>
    <row r="76" spans="45:76" ht="12.75">
      <c r="AS76" s="9"/>
      <c r="AT76" s="9"/>
      <c r="AU76" s="9"/>
      <c r="AV76" s="9"/>
      <c r="AW76" s="8"/>
      <c r="AX76" s="9"/>
      <c r="AY76" s="9"/>
      <c r="AZ76" s="9"/>
      <c r="BA76" s="9"/>
      <c r="BB76" s="9"/>
      <c r="BC76" s="9"/>
      <c r="BD76" s="9"/>
      <c r="BE76" s="9"/>
      <c r="BT76" s="9"/>
      <c r="BU76" s="46"/>
      <c r="BV76" s="9"/>
      <c r="BW76" s="9"/>
      <c r="BX76" s="9"/>
    </row>
    <row r="77" spans="45:76" ht="12.75">
      <c r="AS77" s="9"/>
      <c r="AT77" s="9"/>
      <c r="AU77" s="9"/>
      <c r="AV77" s="9"/>
      <c r="AW77" s="8"/>
      <c r="AX77" s="9"/>
      <c r="AY77" s="9"/>
      <c r="AZ77" s="9"/>
      <c r="BA77" s="9"/>
      <c r="BB77" s="9"/>
      <c r="BC77" s="9"/>
      <c r="BD77" s="9"/>
      <c r="BE77" s="9"/>
      <c r="BT77" s="9"/>
      <c r="BU77" s="46"/>
      <c r="BV77" s="9"/>
      <c r="BW77" s="9"/>
      <c r="BX77" s="9"/>
    </row>
    <row r="78" spans="45:76" ht="12.75">
      <c r="AS78" s="9"/>
      <c r="AT78" s="9"/>
      <c r="AU78" s="9"/>
      <c r="AV78" s="9"/>
      <c r="AW78" s="8"/>
      <c r="AX78" s="9"/>
      <c r="AY78" s="9"/>
      <c r="AZ78" s="9"/>
      <c r="BA78" s="9"/>
      <c r="BB78" s="9"/>
      <c r="BC78" s="9"/>
      <c r="BD78" s="9"/>
      <c r="BE78" s="9"/>
      <c r="BT78" s="9"/>
      <c r="BU78" s="46"/>
      <c r="BV78" s="9"/>
      <c r="BW78" s="9"/>
      <c r="BX78" s="9"/>
    </row>
    <row r="79" spans="45:76" ht="12.75">
      <c r="AS79" s="9"/>
      <c r="AT79" s="9"/>
      <c r="AU79" s="9"/>
      <c r="AV79" s="9"/>
      <c r="AW79" s="8"/>
      <c r="AX79" s="9"/>
      <c r="AY79" s="9"/>
      <c r="AZ79" s="9"/>
      <c r="BA79" s="9"/>
      <c r="BB79" s="9"/>
      <c r="BC79" s="9"/>
      <c r="BD79" s="9"/>
      <c r="BE79" s="9"/>
      <c r="BT79" s="9"/>
      <c r="BU79" s="46"/>
      <c r="BV79" s="9"/>
      <c r="BW79" s="9"/>
      <c r="BX79" s="9"/>
    </row>
    <row r="80" spans="45:76" ht="12.75">
      <c r="AS80" s="9"/>
      <c r="AT80" s="9"/>
      <c r="AU80" s="9"/>
      <c r="AV80" s="9"/>
      <c r="AW80" s="8"/>
      <c r="AX80" s="9"/>
      <c r="AY80" s="9"/>
      <c r="AZ80" s="9"/>
      <c r="BA80" s="9"/>
      <c r="BB80" s="9"/>
      <c r="BC80" s="9"/>
      <c r="BD80" s="9"/>
      <c r="BE80" s="9"/>
      <c r="BT80" s="9"/>
      <c r="BU80" s="46"/>
      <c r="BV80" s="9"/>
      <c r="BW80" s="9"/>
      <c r="BX80" s="9"/>
    </row>
    <row r="81" spans="45:76" ht="12.75">
      <c r="AS81" s="9"/>
      <c r="AT81" s="9"/>
      <c r="AU81" s="9"/>
      <c r="AV81" s="9"/>
      <c r="AW81" s="8"/>
      <c r="AX81" s="9"/>
      <c r="AY81" s="9"/>
      <c r="AZ81" s="9"/>
      <c r="BA81" s="9"/>
      <c r="BB81" s="9"/>
      <c r="BC81" s="9"/>
      <c r="BD81" s="9"/>
      <c r="BE81" s="9"/>
      <c r="BT81" s="9"/>
      <c r="BU81" s="46"/>
      <c r="BV81" s="9"/>
      <c r="BW81" s="9"/>
      <c r="BX81" s="9"/>
    </row>
    <row r="82" spans="45:76" ht="12.75">
      <c r="AS82" s="9"/>
      <c r="AT82" s="9"/>
      <c r="AU82" s="9"/>
      <c r="AV82" s="9"/>
      <c r="AW82" s="8"/>
      <c r="AX82" s="9"/>
      <c r="AY82" s="9"/>
      <c r="AZ82" s="9"/>
      <c r="BA82" s="9"/>
      <c r="BB82" s="9"/>
      <c r="BC82" s="9"/>
      <c r="BD82" s="9"/>
      <c r="BE82" s="9"/>
      <c r="BT82" s="9"/>
      <c r="BU82" s="46"/>
      <c r="BV82" s="9"/>
      <c r="BW82" s="9"/>
      <c r="BX82" s="9"/>
    </row>
    <row r="83" spans="45:76" ht="12.75">
      <c r="AS83" s="9"/>
      <c r="AT83" s="9"/>
      <c r="AU83" s="10"/>
      <c r="AV83" s="9"/>
      <c r="AW83" s="8"/>
      <c r="AX83" s="9"/>
      <c r="AY83" s="9"/>
      <c r="AZ83" s="9"/>
      <c r="BA83" s="9"/>
      <c r="BB83" s="9"/>
      <c r="BC83" s="9"/>
      <c r="BD83" s="9"/>
      <c r="BE83" s="9"/>
      <c r="BT83" s="9"/>
      <c r="BU83" s="46"/>
      <c r="BV83" s="9"/>
      <c r="BW83" s="9"/>
      <c r="BX83" s="9"/>
    </row>
    <row r="84" spans="45:76" ht="12.75">
      <c r="AS84" s="9"/>
      <c r="AT84" s="9"/>
      <c r="AU84" s="10"/>
      <c r="AV84" s="9"/>
      <c r="AW84" s="8"/>
      <c r="AX84" s="9"/>
      <c r="AY84" s="9"/>
      <c r="AZ84" s="9"/>
      <c r="BA84" s="9"/>
      <c r="BB84" s="9"/>
      <c r="BC84" s="9"/>
      <c r="BD84" s="9"/>
      <c r="BE84" s="9"/>
      <c r="BT84" s="9"/>
      <c r="BU84" s="46"/>
      <c r="BV84" s="9"/>
      <c r="BW84" s="9"/>
      <c r="BX84" s="9"/>
    </row>
    <row r="85" spans="45:76" ht="12.75">
      <c r="AS85" s="9"/>
      <c r="AT85" s="9"/>
      <c r="AU85" s="10"/>
      <c r="AV85" s="9"/>
      <c r="AW85" s="8"/>
      <c r="AX85" s="9"/>
      <c r="AY85" s="9"/>
      <c r="AZ85" s="9"/>
      <c r="BA85" s="9"/>
      <c r="BB85" s="9"/>
      <c r="BC85" s="9"/>
      <c r="BD85" s="9"/>
      <c r="BE85" s="9"/>
      <c r="BT85" s="9"/>
      <c r="BU85" s="46"/>
      <c r="BV85" s="9"/>
      <c r="BW85" s="9"/>
      <c r="BX85" s="9"/>
    </row>
    <row r="86" spans="45:76" ht="12.75">
      <c r="AS86" s="9"/>
      <c r="AT86" s="9"/>
      <c r="AU86" s="10"/>
      <c r="AV86" s="9"/>
      <c r="AW86" s="8"/>
      <c r="AX86" s="9"/>
      <c r="AY86" s="9"/>
      <c r="AZ86" s="9"/>
      <c r="BA86" s="9"/>
      <c r="BB86" s="9"/>
      <c r="BC86" s="9"/>
      <c r="BD86" s="9"/>
      <c r="BE86" s="9"/>
      <c r="BT86" s="9"/>
      <c r="BU86" s="46"/>
      <c r="BV86" s="9"/>
      <c r="BW86" s="9"/>
      <c r="BX86" s="9"/>
    </row>
    <row r="87" spans="45:76" ht="12.75">
      <c r="AS87" s="9"/>
      <c r="AT87" s="9"/>
      <c r="AU87" s="10"/>
      <c r="AV87" s="9"/>
      <c r="AW87" s="8"/>
      <c r="AX87" s="9"/>
      <c r="AY87" s="9"/>
      <c r="AZ87" s="9"/>
      <c r="BA87" s="9"/>
      <c r="BB87" s="9"/>
      <c r="BC87" s="9"/>
      <c r="BD87" s="9"/>
      <c r="BE87" s="9"/>
      <c r="BT87" s="9"/>
      <c r="BU87" s="46"/>
      <c r="BV87" s="9"/>
      <c r="BW87" s="9"/>
      <c r="BX87" s="9"/>
    </row>
    <row r="88" spans="45:76" ht="12.75">
      <c r="AS88" s="9"/>
      <c r="AT88" s="9"/>
      <c r="AU88" s="10"/>
      <c r="AV88" s="9"/>
      <c r="AW88" s="8"/>
      <c r="AX88" s="9"/>
      <c r="AY88" s="9"/>
      <c r="AZ88" s="9"/>
      <c r="BA88" s="9"/>
      <c r="BB88" s="9"/>
      <c r="BC88" s="9"/>
      <c r="BD88" s="9"/>
      <c r="BE88" s="9"/>
      <c r="BT88" s="9"/>
      <c r="BU88" s="46"/>
      <c r="BV88" s="9"/>
      <c r="BW88" s="9"/>
      <c r="BX88" s="9"/>
    </row>
    <row r="89" spans="45:76" ht="12.75">
      <c r="AS89" s="9"/>
      <c r="AT89" s="9"/>
      <c r="AU89" s="10"/>
      <c r="AV89" s="9"/>
      <c r="AW89" s="8"/>
      <c r="AX89" s="9"/>
      <c r="AY89" s="9"/>
      <c r="AZ89" s="9"/>
      <c r="BA89" s="9"/>
      <c r="BB89" s="9"/>
      <c r="BC89" s="9"/>
      <c r="BD89" s="9"/>
      <c r="BE89" s="9"/>
      <c r="BT89" s="9"/>
      <c r="BU89" s="46"/>
      <c r="BV89" s="9"/>
      <c r="BW89" s="9"/>
      <c r="BX89" s="9"/>
    </row>
    <row r="90" spans="45:76" ht="12.75">
      <c r="AS90" s="9"/>
      <c r="AT90" s="9"/>
      <c r="AU90" s="10"/>
      <c r="AV90" s="9"/>
      <c r="AW90" s="8"/>
      <c r="AX90" s="9"/>
      <c r="AY90" s="9"/>
      <c r="AZ90" s="9"/>
      <c r="BA90" s="9"/>
      <c r="BB90" s="9"/>
      <c r="BC90" s="9"/>
      <c r="BD90" s="9"/>
      <c r="BE90" s="9"/>
      <c r="BT90" s="9"/>
      <c r="BU90" s="46"/>
      <c r="BV90" s="9"/>
      <c r="BW90" s="9"/>
      <c r="BX90" s="9"/>
    </row>
    <row r="91" spans="45:76" ht="12.75">
      <c r="AS91" s="9"/>
      <c r="AT91" s="9"/>
      <c r="AU91" s="9"/>
      <c r="AV91" s="9"/>
      <c r="AW91" s="8"/>
      <c r="AX91" s="9"/>
      <c r="AY91" s="9"/>
      <c r="AZ91" s="9"/>
      <c r="BA91" s="9"/>
      <c r="BB91" s="9"/>
      <c r="BC91" s="9"/>
      <c r="BD91" s="9"/>
      <c r="BE91" s="9"/>
      <c r="BT91" s="9"/>
      <c r="BU91" s="46"/>
      <c r="BV91" s="9"/>
      <c r="BW91" s="9"/>
      <c r="BX91" s="9"/>
    </row>
    <row r="92" spans="45:76" ht="12.75">
      <c r="AS92" s="9"/>
      <c r="AT92" s="9"/>
      <c r="AU92" s="9"/>
      <c r="AV92" s="9"/>
      <c r="AW92" s="8"/>
      <c r="AX92" s="9"/>
      <c r="AY92" s="9"/>
      <c r="AZ92" s="9"/>
      <c r="BA92" s="9"/>
      <c r="BB92" s="9"/>
      <c r="BC92" s="9"/>
      <c r="BD92" s="9"/>
      <c r="BE92" s="9"/>
      <c r="BT92" s="9"/>
      <c r="BU92" s="46"/>
      <c r="BV92" s="9"/>
      <c r="BW92" s="9"/>
      <c r="BX92" s="9"/>
    </row>
    <row r="93" spans="45:76" ht="12.75">
      <c r="AS93" s="9"/>
      <c r="AT93" s="9"/>
      <c r="AU93" s="9"/>
      <c r="AV93" s="9"/>
      <c r="AW93" s="8"/>
      <c r="AX93" s="9"/>
      <c r="AY93" s="9"/>
      <c r="AZ93" s="9"/>
      <c r="BA93" s="9"/>
      <c r="BB93" s="9"/>
      <c r="BC93" s="9"/>
      <c r="BD93" s="9"/>
      <c r="BE93" s="9"/>
      <c r="BT93" s="9"/>
      <c r="BU93" s="46"/>
      <c r="BV93" s="9"/>
      <c r="BW93" s="9"/>
      <c r="BX93" s="9"/>
    </row>
    <row r="94" spans="45:76" ht="12.75">
      <c r="AS94" s="9"/>
      <c r="AT94" s="9"/>
      <c r="AU94" s="9"/>
      <c r="AV94" s="9"/>
      <c r="AW94" s="8"/>
      <c r="AX94" s="9"/>
      <c r="AY94" s="9"/>
      <c r="AZ94" s="9"/>
      <c r="BA94" s="9"/>
      <c r="BB94" s="9"/>
      <c r="BC94" s="9"/>
      <c r="BD94" s="9"/>
      <c r="BE94" s="9"/>
      <c r="BT94" s="9"/>
      <c r="BU94" s="46"/>
      <c r="BV94" s="9"/>
      <c r="BW94" s="9"/>
      <c r="BX94" s="9"/>
    </row>
    <row r="95" spans="45:76" ht="12.75">
      <c r="AS95" s="9"/>
      <c r="AT95" s="9"/>
      <c r="AU95" s="9"/>
      <c r="AV95" s="9"/>
      <c r="AW95" s="8"/>
      <c r="AX95" s="9"/>
      <c r="AY95" s="9"/>
      <c r="AZ95" s="9"/>
      <c r="BA95" s="9"/>
      <c r="BB95" s="9"/>
      <c r="BC95" s="9"/>
      <c r="BD95" s="9"/>
      <c r="BE95" s="9"/>
      <c r="BT95" s="9"/>
      <c r="BU95" s="46"/>
      <c r="BV95" s="9"/>
      <c r="BW95" s="9"/>
      <c r="BX95" s="9"/>
    </row>
    <row r="96" spans="45:76" ht="12.75">
      <c r="AS96" s="9"/>
      <c r="AT96" s="9"/>
      <c r="AU96" s="9"/>
      <c r="AV96" s="9"/>
      <c r="AW96" s="8"/>
      <c r="AX96" s="9"/>
      <c r="AY96" s="9"/>
      <c r="AZ96" s="9"/>
      <c r="BA96" s="9"/>
      <c r="BB96" s="9"/>
      <c r="BC96" s="9"/>
      <c r="BD96" s="9"/>
      <c r="BE96" s="9"/>
      <c r="BT96" s="9"/>
      <c r="BU96" s="46"/>
      <c r="BV96" s="9"/>
      <c r="BW96" s="9"/>
      <c r="BX96" s="9"/>
    </row>
    <row r="97" spans="45:76" ht="12.75">
      <c r="AS97" s="9"/>
      <c r="AT97" s="9"/>
      <c r="AU97" s="9"/>
      <c r="AV97" s="9"/>
      <c r="AW97" s="8"/>
      <c r="AX97" s="9"/>
      <c r="AY97" s="9"/>
      <c r="AZ97" s="9"/>
      <c r="BA97" s="9"/>
      <c r="BB97" s="9"/>
      <c r="BC97" s="9"/>
      <c r="BD97" s="9"/>
      <c r="BE97" s="9"/>
      <c r="BT97" s="9"/>
      <c r="BU97" s="46"/>
      <c r="BV97" s="9"/>
      <c r="BW97" s="9"/>
      <c r="BX97" s="9"/>
    </row>
    <row r="98" spans="45:76" ht="12.75">
      <c r="AS98" s="9"/>
      <c r="AT98" s="9"/>
      <c r="AU98" s="9"/>
      <c r="AV98" s="9"/>
      <c r="AW98" s="8"/>
      <c r="AX98" s="9"/>
      <c r="AY98" s="9"/>
      <c r="AZ98" s="9"/>
      <c r="BA98" s="9"/>
      <c r="BB98" s="9"/>
      <c r="BC98" s="9"/>
      <c r="BD98" s="9"/>
      <c r="BE98" s="9"/>
      <c r="BT98" s="9"/>
      <c r="BU98" s="46"/>
      <c r="BV98" s="9"/>
      <c r="BW98" s="9"/>
      <c r="BX98" s="9"/>
    </row>
    <row r="99" spans="45:76" ht="12.75">
      <c r="AS99" s="9"/>
      <c r="AT99" s="9"/>
      <c r="AU99" s="10"/>
      <c r="AV99" s="9"/>
      <c r="AW99" s="8"/>
      <c r="AX99" s="9"/>
      <c r="AY99" s="9"/>
      <c r="AZ99" s="9"/>
      <c r="BA99" s="9"/>
      <c r="BB99" s="9"/>
      <c r="BC99" s="9"/>
      <c r="BD99" s="9"/>
      <c r="BE99" s="9"/>
      <c r="BT99" s="9"/>
      <c r="BU99" s="46"/>
      <c r="BV99" s="9"/>
      <c r="BW99" s="9"/>
      <c r="BX99" s="9"/>
    </row>
    <row r="100" spans="45:76" ht="12.75">
      <c r="AS100" s="9"/>
      <c r="AT100" s="9"/>
      <c r="AU100" s="10"/>
      <c r="AV100" s="9"/>
      <c r="AW100" s="8"/>
      <c r="AX100" s="9"/>
      <c r="AY100" s="9"/>
      <c r="AZ100" s="9"/>
      <c r="BA100" s="9"/>
      <c r="BB100" s="9"/>
      <c r="BC100" s="9"/>
      <c r="BD100" s="9"/>
      <c r="BE100" s="9"/>
      <c r="BT100" s="9"/>
      <c r="BU100" s="46"/>
      <c r="BV100" s="9"/>
      <c r="BW100" s="9"/>
      <c r="BX100" s="9"/>
    </row>
    <row r="101" spans="45:76" ht="12.75">
      <c r="AS101" s="9"/>
      <c r="AT101" s="9"/>
      <c r="AU101" s="10"/>
      <c r="AV101" s="9"/>
      <c r="AW101" s="8"/>
      <c r="AX101" s="9"/>
      <c r="AY101" s="9"/>
      <c r="AZ101" s="9"/>
      <c r="BA101" s="9"/>
      <c r="BB101" s="9"/>
      <c r="BC101" s="9"/>
      <c r="BD101" s="9"/>
      <c r="BE101" s="9"/>
      <c r="BT101" s="9"/>
      <c r="BU101" s="46"/>
      <c r="BV101" s="9"/>
      <c r="BW101" s="9"/>
      <c r="BX101" s="9"/>
    </row>
    <row r="102" spans="45:76" ht="12.75">
      <c r="AS102" s="9"/>
      <c r="AT102" s="9"/>
      <c r="AU102" s="10"/>
      <c r="AV102" s="9"/>
      <c r="AW102" s="8"/>
      <c r="AX102" s="9"/>
      <c r="AY102" s="9"/>
      <c r="AZ102" s="9"/>
      <c r="BA102" s="9"/>
      <c r="BB102" s="9"/>
      <c r="BC102" s="9"/>
      <c r="BD102" s="9"/>
      <c r="BE102" s="9"/>
      <c r="BT102" s="9"/>
      <c r="BU102" s="46"/>
      <c r="BV102" s="9"/>
      <c r="BW102" s="9"/>
      <c r="BX102" s="9"/>
    </row>
    <row r="103" spans="45:76" ht="12.75">
      <c r="AS103" s="9"/>
      <c r="AT103" s="9"/>
      <c r="AU103" s="10"/>
      <c r="AV103" s="9"/>
      <c r="AW103" s="8"/>
      <c r="AX103" s="9"/>
      <c r="AY103" s="9"/>
      <c r="AZ103" s="9"/>
      <c r="BA103" s="9"/>
      <c r="BB103" s="9"/>
      <c r="BC103" s="9"/>
      <c r="BD103" s="9"/>
      <c r="BE103" s="9"/>
      <c r="BT103" s="9"/>
      <c r="BU103" s="46"/>
      <c r="BV103" s="9"/>
      <c r="BW103" s="9"/>
      <c r="BX103" s="9"/>
    </row>
    <row r="104" spans="45:76" ht="12.75">
      <c r="AS104" s="9"/>
      <c r="AT104" s="9"/>
      <c r="AU104" s="10"/>
      <c r="AV104" s="9"/>
      <c r="AW104" s="8"/>
      <c r="AX104" s="9"/>
      <c r="AY104" s="9"/>
      <c r="AZ104" s="9"/>
      <c r="BA104" s="9"/>
      <c r="BB104" s="9"/>
      <c r="BC104" s="9"/>
      <c r="BD104" s="9"/>
      <c r="BE104" s="9"/>
      <c r="BT104" s="9"/>
      <c r="BU104" s="46"/>
      <c r="BV104" s="9"/>
      <c r="BW104" s="9"/>
      <c r="BX104" s="9"/>
    </row>
    <row r="105" spans="45:76" ht="12.75">
      <c r="AS105" s="9"/>
      <c r="AT105" s="9"/>
      <c r="AU105" s="10"/>
      <c r="AV105" s="9"/>
      <c r="AW105" s="8"/>
      <c r="AX105" s="9"/>
      <c r="AY105" s="9"/>
      <c r="AZ105" s="9"/>
      <c r="BA105" s="9"/>
      <c r="BB105" s="9"/>
      <c r="BC105" s="9"/>
      <c r="BD105" s="9"/>
      <c r="BE105" s="9"/>
      <c r="BT105" s="9"/>
      <c r="BU105" s="46"/>
      <c r="BV105" s="9"/>
      <c r="BW105" s="9"/>
      <c r="BX105" s="9"/>
    </row>
    <row r="106" spans="45:76" ht="12.75">
      <c r="AS106" s="9"/>
      <c r="AT106" s="9"/>
      <c r="AU106" s="10"/>
      <c r="AV106" s="9"/>
      <c r="AW106" s="8"/>
      <c r="AX106" s="9"/>
      <c r="AY106" s="9"/>
      <c r="AZ106" s="9"/>
      <c r="BA106" s="9"/>
      <c r="BB106" s="9"/>
      <c r="BC106" s="9"/>
      <c r="BD106" s="9"/>
      <c r="BE106" s="9"/>
      <c r="BT106" s="9"/>
      <c r="BU106" s="46"/>
      <c r="BV106" s="9"/>
      <c r="BW106" s="9"/>
      <c r="BX106" s="9"/>
    </row>
    <row r="107" spans="45:76" ht="12.75">
      <c r="AS107" s="9"/>
      <c r="AT107" s="9"/>
      <c r="AU107" s="9"/>
      <c r="AV107" s="9"/>
      <c r="AW107" s="8"/>
      <c r="AX107" s="9"/>
      <c r="AY107" s="9"/>
      <c r="AZ107" s="9"/>
      <c r="BA107" s="9"/>
      <c r="BB107" s="9"/>
      <c r="BC107" s="9"/>
      <c r="BD107" s="9"/>
      <c r="BE107" s="9"/>
      <c r="BT107" s="9"/>
      <c r="BU107" s="46"/>
      <c r="BV107" s="9"/>
      <c r="BW107" s="9"/>
      <c r="BX107" s="9"/>
    </row>
    <row r="108" spans="45:76" ht="12.75">
      <c r="AS108" s="9"/>
      <c r="AT108" s="9"/>
      <c r="AU108" s="9"/>
      <c r="AV108" s="9"/>
      <c r="AW108" s="8"/>
      <c r="AX108" s="9"/>
      <c r="AY108" s="9"/>
      <c r="AZ108" s="9"/>
      <c r="BA108" s="9"/>
      <c r="BB108" s="9"/>
      <c r="BC108" s="9"/>
      <c r="BD108" s="9"/>
      <c r="BE108" s="9"/>
      <c r="BT108" s="9"/>
      <c r="BU108" s="46"/>
      <c r="BV108" s="9"/>
      <c r="BW108" s="9"/>
      <c r="BX108" s="9"/>
    </row>
    <row r="109" spans="45:76" ht="12.75">
      <c r="AS109" s="9"/>
      <c r="AT109" s="9"/>
      <c r="AU109" s="9"/>
      <c r="AV109" s="9"/>
      <c r="AW109" s="8"/>
      <c r="AX109" s="9"/>
      <c r="AY109" s="9"/>
      <c r="AZ109" s="9"/>
      <c r="BA109" s="9"/>
      <c r="BB109" s="9"/>
      <c r="BC109" s="9"/>
      <c r="BD109" s="9"/>
      <c r="BE109" s="9"/>
      <c r="BT109" s="9"/>
      <c r="BU109" s="46"/>
      <c r="BV109" s="9"/>
      <c r="BW109" s="9"/>
      <c r="BX109" s="9"/>
    </row>
    <row r="110" spans="45:76" ht="12.75">
      <c r="AS110" s="9"/>
      <c r="AT110" s="9"/>
      <c r="AU110" s="9"/>
      <c r="AV110" s="9"/>
      <c r="AW110" s="8"/>
      <c r="AX110" s="9"/>
      <c r="AY110" s="9"/>
      <c r="AZ110" s="9"/>
      <c r="BA110" s="9"/>
      <c r="BB110" s="9"/>
      <c r="BC110" s="9"/>
      <c r="BD110" s="9"/>
      <c r="BE110" s="9"/>
      <c r="BT110" s="9"/>
      <c r="BU110" s="46"/>
      <c r="BV110" s="9"/>
      <c r="BW110" s="9"/>
      <c r="BX110" s="9"/>
    </row>
    <row r="111" spans="45:76" ht="12.75">
      <c r="AS111" s="9"/>
      <c r="AT111" s="9"/>
      <c r="AU111" s="9"/>
      <c r="AV111" s="9"/>
      <c r="AW111" s="8"/>
      <c r="AX111" s="9"/>
      <c r="AY111" s="9"/>
      <c r="AZ111" s="9"/>
      <c r="BA111" s="9"/>
      <c r="BB111" s="9"/>
      <c r="BC111" s="9"/>
      <c r="BD111" s="9"/>
      <c r="BE111" s="9"/>
      <c r="BT111" s="9"/>
      <c r="BU111" s="46"/>
      <c r="BV111" s="9"/>
      <c r="BW111" s="9"/>
      <c r="BX111" s="9"/>
    </row>
    <row r="112" spans="45:76" ht="12.75">
      <c r="AS112" s="9"/>
      <c r="AT112" s="9"/>
      <c r="AU112" s="9"/>
      <c r="AV112" s="9"/>
      <c r="AW112" s="8"/>
      <c r="AX112" s="9"/>
      <c r="AY112" s="9"/>
      <c r="AZ112" s="9"/>
      <c r="BA112" s="9"/>
      <c r="BB112" s="9"/>
      <c r="BC112" s="9"/>
      <c r="BD112" s="9"/>
      <c r="BE112" s="9"/>
      <c r="BT112" s="9"/>
      <c r="BU112" s="46"/>
      <c r="BV112" s="9"/>
      <c r="BW112" s="9"/>
      <c r="BX112" s="9"/>
    </row>
    <row r="113" spans="45:76" ht="12.75">
      <c r="AS113" s="9"/>
      <c r="AT113" s="9"/>
      <c r="AU113" s="9"/>
      <c r="AV113" s="9"/>
      <c r="AW113" s="8"/>
      <c r="AX113" s="9"/>
      <c r="AY113" s="9"/>
      <c r="AZ113" s="9"/>
      <c r="BA113" s="9"/>
      <c r="BB113" s="9"/>
      <c r="BC113" s="9"/>
      <c r="BD113" s="9"/>
      <c r="BE113" s="9"/>
      <c r="BT113" s="9"/>
      <c r="BU113" s="46"/>
      <c r="BV113" s="9"/>
      <c r="BW113" s="9"/>
      <c r="BX113" s="9"/>
    </row>
    <row r="114" spans="45:76" ht="12.75">
      <c r="AS114" s="9"/>
      <c r="AT114" s="9"/>
      <c r="AU114" s="9"/>
      <c r="AV114" s="9"/>
      <c r="AW114" s="8"/>
      <c r="AX114" s="9"/>
      <c r="AY114" s="9"/>
      <c r="AZ114" s="9"/>
      <c r="BA114" s="9"/>
      <c r="BB114" s="9"/>
      <c r="BC114" s="9"/>
      <c r="BD114" s="9"/>
      <c r="BE114" s="9"/>
      <c r="BT114" s="9"/>
      <c r="BU114" s="46"/>
      <c r="BV114" s="9"/>
      <c r="BW114" s="9"/>
      <c r="BX114" s="9"/>
    </row>
    <row r="115" spans="45:76" ht="12.75">
      <c r="AS115" s="9"/>
      <c r="AT115" s="9"/>
      <c r="AU115" s="10"/>
      <c r="AV115" s="9"/>
      <c r="AW115" s="8"/>
      <c r="AX115" s="9"/>
      <c r="AY115" s="9"/>
      <c r="AZ115" s="9"/>
      <c r="BA115" s="9"/>
      <c r="BB115" s="9"/>
      <c r="BC115" s="9"/>
      <c r="BD115" s="9"/>
      <c r="BE115" s="9"/>
      <c r="BT115" s="9"/>
      <c r="BU115" s="46"/>
      <c r="BV115" s="9"/>
      <c r="BW115" s="9"/>
      <c r="BX115" s="9"/>
    </row>
    <row r="116" spans="45:76" ht="12.75">
      <c r="AS116" s="9"/>
      <c r="AT116" s="9"/>
      <c r="AU116" s="9"/>
      <c r="AV116" s="9"/>
      <c r="AW116" s="8"/>
      <c r="AX116" s="9"/>
      <c r="AY116" s="9"/>
      <c r="AZ116" s="9"/>
      <c r="BA116" s="9"/>
      <c r="BB116" s="9"/>
      <c r="BC116" s="9"/>
      <c r="BD116" s="9"/>
      <c r="BE116" s="9"/>
      <c r="BT116" s="9"/>
      <c r="BU116" s="46"/>
      <c r="BV116" s="9"/>
      <c r="BW116" s="9"/>
      <c r="BX116" s="9"/>
    </row>
    <row r="117" spans="45:76" ht="12.75">
      <c r="AS117" s="9"/>
      <c r="AT117" s="9"/>
      <c r="AU117" s="9"/>
      <c r="AV117" s="9"/>
      <c r="AW117" s="8"/>
      <c r="AX117" s="9"/>
      <c r="AY117" s="9"/>
      <c r="AZ117" s="9"/>
      <c r="BA117" s="9"/>
      <c r="BB117" s="9"/>
      <c r="BC117" s="9"/>
      <c r="BD117" s="9"/>
      <c r="BE117" s="9"/>
      <c r="BT117" s="9"/>
      <c r="BU117" s="46"/>
      <c r="BV117" s="9"/>
      <c r="BW117" s="9"/>
      <c r="BX117" s="9"/>
    </row>
    <row r="118" spans="45:76" ht="12.75">
      <c r="AS118" s="9"/>
      <c r="AT118" s="9"/>
      <c r="AU118" s="9"/>
      <c r="AV118" s="9"/>
      <c r="AW118" s="8"/>
      <c r="AX118" s="9"/>
      <c r="AY118" s="9"/>
      <c r="AZ118" s="9"/>
      <c r="BA118" s="9"/>
      <c r="BB118" s="9"/>
      <c r="BC118" s="9"/>
      <c r="BD118" s="9"/>
      <c r="BE118" s="9"/>
      <c r="BT118" s="9"/>
      <c r="BU118" s="46"/>
      <c r="BV118" s="9"/>
      <c r="BW118" s="9"/>
      <c r="BX118" s="9"/>
    </row>
    <row r="119" spans="45:76" ht="12.75">
      <c r="AS119" s="9"/>
      <c r="AT119" s="9"/>
      <c r="AU119" s="9"/>
      <c r="AV119" s="9"/>
      <c r="AW119" s="8"/>
      <c r="AX119" s="9"/>
      <c r="AY119" s="9"/>
      <c r="AZ119" s="9"/>
      <c r="BA119" s="9"/>
      <c r="BB119" s="9"/>
      <c r="BC119" s="9"/>
      <c r="BD119" s="9"/>
      <c r="BE119" s="9"/>
      <c r="BT119" s="9"/>
      <c r="BU119" s="46"/>
      <c r="BV119" s="9"/>
      <c r="BW119" s="9"/>
      <c r="BX119" s="9"/>
    </row>
    <row r="120" spans="45:76" ht="12.75">
      <c r="AS120" s="9"/>
      <c r="AT120" s="9"/>
      <c r="AU120" s="9"/>
      <c r="AV120" s="9"/>
      <c r="AW120" s="8"/>
      <c r="AX120" s="9"/>
      <c r="AY120" s="9"/>
      <c r="AZ120" s="9"/>
      <c r="BA120" s="9"/>
      <c r="BB120" s="9"/>
      <c r="BC120" s="9"/>
      <c r="BD120" s="9"/>
      <c r="BE120" s="9"/>
      <c r="BT120" s="9"/>
      <c r="BU120" s="46"/>
      <c r="BV120" s="9"/>
      <c r="BW120" s="9"/>
      <c r="BX120" s="9"/>
    </row>
    <row r="121" spans="45:76" ht="12.75">
      <c r="AS121" s="9"/>
      <c r="AT121" s="9"/>
      <c r="AU121" s="9"/>
      <c r="AV121" s="9"/>
      <c r="AW121" s="8"/>
      <c r="AX121" s="9"/>
      <c r="AY121" s="9"/>
      <c r="AZ121" s="9"/>
      <c r="BA121" s="9"/>
      <c r="BB121" s="9"/>
      <c r="BC121" s="9"/>
      <c r="BD121" s="9"/>
      <c r="BE121" s="9"/>
      <c r="BT121" s="9"/>
      <c r="BU121" s="46"/>
      <c r="BV121" s="9"/>
      <c r="BW121" s="9"/>
      <c r="BX121" s="9"/>
    </row>
    <row r="122" spans="72:76" ht="12.75">
      <c r="BT122" s="9"/>
      <c r="BU122" s="46"/>
      <c r="BV122" s="9"/>
      <c r="BW122" s="9"/>
      <c r="BX122" s="9"/>
    </row>
    <row r="123" spans="72:76" ht="12.75">
      <c r="BT123" s="9"/>
      <c r="BU123" s="46"/>
      <c r="BV123" s="9"/>
      <c r="BW123" s="9"/>
      <c r="BX123" s="9"/>
    </row>
    <row r="124" spans="72:76" ht="12.75">
      <c r="BT124" s="9"/>
      <c r="BU124" s="46"/>
      <c r="BV124" s="9"/>
      <c r="BW124" s="9"/>
      <c r="BX124" s="9"/>
    </row>
    <row r="125" spans="72:76" ht="12.75">
      <c r="BT125" s="9"/>
      <c r="BU125" s="46"/>
      <c r="BV125" s="9"/>
      <c r="BW125" s="9"/>
      <c r="BX125" s="9"/>
    </row>
    <row r="126" spans="72:76" ht="12.75">
      <c r="BT126" s="9"/>
      <c r="BU126" s="46"/>
      <c r="BV126" s="9"/>
      <c r="BW126" s="9"/>
      <c r="BX126" s="9"/>
    </row>
    <row r="127" spans="72:76" ht="12.75">
      <c r="BT127" s="9"/>
      <c r="BU127" s="46"/>
      <c r="BV127" s="9"/>
      <c r="BW127" s="9"/>
      <c r="BX127" s="9"/>
    </row>
    <row r="128" spans="72:76" ht="12.75">
      <c r="BT128" s="9"/>
      <c r="BU128" s="46"/>
      <c r="BV128" s="9"/>
      <c r="BW128" s="9"/>
      <c r="BX128" s="9"/>
    </row>
    <row r="129" spans="72:76" ht="12.75">
      <c r="BT129" s="9"/>
      <c r="BU129" s="46"/>
      <c r="BV129" s="9"/>
      <c r="BW129" s="9"/>
      <c r="BX129" s="9"/>
    </row>
    <row r="130" spans="72:76" ht="12.75">
      <c r="BT130" s="9"/>
      <c r="BU130" s="46"/>
      <c r="BV130" s="9"/>
      <c r="BW130" s="9"/>
      <c r="BX130" s="9"/>
    </row>
    <row r="131" spans="72:76" ht="12.75">
      <c r="BT131" s="9"/>
      <c r="BU131" s="46"/>
      <c r="BV131" s="9"/>
      <c r="BW131" s="9"/>
      <c r="BX131" s="9"/>
    </row>
    <row r="132" spans="72:76" ht="12.75">
      <c r="BT132" s="9"/>
      <c r="BU132" s="46"/>
      <c r="BV132" s="9"/>
      <c r="BW132" s="9"/>
      <c r="BX132" s="9"/>
    </row>
    <row r="133" spans="72:76" ht="12.75">
      <c r="BT133" s="9"/>
      <c r="BU133" s="46"/>
      <c r="BV133" s="9"/>
      <c r="BW133" s="9"/>
      <c r="BX133" s="9"/>
    </row>
    <row r="134" spans="72:76" ht="12.75">
      <c r="BT134" s="9"/>
      <c r="BU134" s="46"/>
      <c r="BV134" s="9"/>
      <c r="BW134" s="9"/>
      <c r="BX134" s="9"/>
    </row>
    <row r="135" spans="72:76" ht="12.75">
      <c r="BT135" s="9"/>
      <c r="BU135" s="46"/>
      <c r="BV135" s="9"/>
      <c r="BW135" s="9"/>
      <c r="BX135" s="9"/>
    </row>
    <row r="136" spans="72:76" ht="12.75">
      <c r="BT136" s="9"/>
      <c r="BU136" s="46"/>
      <c r="BV136" s="9"/>
      <c r="BW136" s="9"/>
      <c r="BX136" s="9"/>
    </row>
    <row r="137" spans="72:76" ht="12.75">
      <c r="BT137" s="9"/>
      <c r="BU137" s="46"/>
      <c r="BV137" s="9"/>
      <c r="BW137" s="9"/>
      <c r="BX137" s="9"/>
    </row>
    <row r="138" spans="72:76" ht="12.75">
      <c r="BT138" s="9"/>
      <c r="BU138" s="46"/>
      <c r="BV138" s="9"/>
      <c r="BW138" s="9"/>
      <c r="BX138" s="9"/>
    </row>
    <row r="139" spans="72:76" ht="12.75">
      <c r="BT139" s="9"/>
      <c r="BU139" s="46"/>
      <c r="BV139" s="9"/>
      <c r="BW139" s="9"/>
      <c r="BX139" s="9"/>
    </row>
    <row r="140" spans="72:76" ht="12.75">
      <c r="BT140" s="9"/>
      <c r="BU140" s="46"/>
      <c r="BV140" s="9"/>
      <c r="BW140" s="9"/>
      <c r="BX140" s="9"/>
    </row>
    <row r="141" spans="72:76" ht="12.75">
      <c r="BT141" s="9"/>
      <c r="BU141" s="46"/>
      <c r="BV141" s="9"/>
      <c r="BW141" s="9"/>
      <c r="BX141" s="9"/>
    </row>
    <row r="142" spans="72:76" ht="12.75">
      <c r="BT142" s="9"/>
      <c r="BU142" s="46"/>
      <c r="BV142" s="9"/>
      <c r="BW142" s="9"/>
      <c r="BX142" s="9"/>
    </row>
    <row r="143" spans="72:76" ht="12.75">
      <c r="BT143" s="9"/>
      <c r="BU143" s="46"/>
      <c r="BV143" s="9"/>
      <c r="BW143" s="9"/>
      <c r="BX143" s="9"/>
    </row>
    <row r="144" spans="72:76" ht="12.75">
      <c r="BT144" s="9"/>
      <c r="BU144" s="46"/>
      <c r="BV144" s="9"/>
      <c r="BW144" s="9"/>
      <c r="BX144" s="9"/>
    </row>
    <row r="145" spans="72:76" ht="12.75">
      <c r="BT145" s="9"/>
      <c r="BU145" s="46"/>
      <c r="BV145" s="9"/>
      <c r="BW145" s="9"/>
      <c r="BX145" s="9"/>
    </row>
    <row r="146" spans="72:76" ht="12.75">
      <c r="BT146" s="9"/>
      <c r="BU146" s="46"/>
      <c r="BV146" s="9"/>
      <c r="BW146" s="9"/>
      <c r="BX146" s="9"/>
    </row>
    <row r="147" spans="72:76" ht="12.75">
      <c r="BT147" s="9"/>
      <c r="BU147" s="46"/>
      <c r="BV147" s="9"/>
      <c r="BW147" s="9"/>
      <c r="BX147" s="9"/>
    </row>
    <row r="148" spans="72:76" ht="12.75">
      <c r="BT148" s="9"/>
      <c r="BU148" s="46"/>
      <c r="BV148" s="9"/>
      <c r="BW148" s="9"/>
      <c r="BX148" s="9"/>
    </row>
    <row r="149" spans="72:76" ht="12.75">
      <c r="BT149" s="9"/>
      <c r="BU149" s="46"/>
      <c r="BV149" s="9"/>
      <c r="BW149" s="9"/>
      <c r="BX149" s="9"/>
    </row>
    <row r="150" spans="72:76" ht="12.75">
      <c r="BT150" s="9"/>
      <c r="BU150" s="46"/>
      <c r="BV150" s="9"/>
      <c r="BW150" s="9"/>
      <c r="BX150" s="9"/>
    </row>
    <row r="151" spans="72:76" ht="12.75">
      <c r="BT151" s="9"/>
      <c r="BU151" s="46"/>
      <c r="BV151" s="9"/>
      <c r="BW151" s="9"/>
      <c r="BX151" s="9"/>
    </row>
    <row r="152" spans="72:76" ht="12.75">
      <c r="BT152" s="9"/>
      <c r="BU152" s="46"/>
      <c r="BV152" s="9"/>
      <c r="BW152" s="9"/>
      <c r="BX152" s="9"/>
    </row>
    <row r="153" spans="72:76" ht="12.75">
      <c r="BT153" s="9"/>
      <c r="BU153" s="46"/>
      <c r="BV153" s="9"/>
      <c r="BW153" s="9"/>
      <c r="BX153" s="9"/>
    </row>
    <row r="154" spans="72:76" ht="12.75">
      <c r="BT154" s="9"/>
      <c r="BU154" s="46"/>
      <c r="BV154" s="9"/>
      <c r="BW154" s="9"/>
      <c r="BX154" s="9"/>
    </row>
    <row r="155" spans="72:76" ht="12.75">
      <c r="BT155" s="9"/>
      <c r="BU155" s="46"/>
      <c r="BV155" s="9"/>
      <c r="BW155" s="9"/>
      <c r="BX155" s="9"/>
    </row>
    <row r="156" spans="72:76" ht="12.75">
      <c r="BT156" s="9"/>
      <c r="BU156" s="46"/>
      <c r="BV156" s="9"/>
      <c r="BW156" s="9"/>
      <c r="BX156" s="9"/>
    </row>
    <row r="157" spans="72:76" ht="12.75">
      <c r="BT157" s="9"/>
      <c r="BU157" s="46"/>
      <c r="BV157" s="9"/>
      <c r="BW157" s="9"/>
      <c r="BX157" s="9"/>
    </row>
    <row r="158" spans="72:76" ht="12.75">
      <c r="BT158" s="9"/>
      <c r="BU158" s="46"/>
      <c r="BV158" s="9"/>
      <c r="BW158" s="9"/>
      <c r="BX158" s="9"/>
    </row>
    <row r="159" spans="72:76" ht="12.75">
      <c r="BT159" s="9"/>
      <c r="BU159" s="46"/>
      <c r="BV159" s="9"/>
      <c r="BW159" s="9"/>
      <c r="BX159" s="9"/>
    </row>
    <row r="160" spans="72:76" ht="12.75">
      <c r="BT160" s="9"/>
      <c r="BU160" s="46"/>
      <c r="BV160" s="9"/>
      <c r="BW160" s="9"/>
      <c r="BX160" s="9"/>
    </row>
    <row r="161" spans="72:76" ht="12.75">
      <c r="BT161" s="9"/>
      <c r="BU161" s="46"/>
      <c r="BV161" s="9"/>
      <c r="BW161" s="9"/>
      <c r="BX161" s="9"/>
    </row>
    <row r="162" spans="72:76" ht="12.75">
      <c r="BT162" s="9"/>
      <c r="BU162" s="46"/>
      <c r="BV162" s="9"/>
      <c r="BW162" s="9"/>
      <c r="BX162" s="9"/>
    </row>
    <row r="163" spans="72:76" ht="12.75">
      <c r="BT163" s="9"/>
      <c r="BU163" s="46"/>
      <c r="BV163" s="9"/>
      <c r="BW163" s="9"/>
      <c r="BX163" s="9"/>
    </row>
    <row r="164" spans="72:76" ht="12.75">
      <c r="BT164" s="9"/>
      <c r="BU164" s="46"/>
      <c r="BV164" s="9"/>
      <c r="BW164" s="9"/>
      <c r="BX164" s="9"/>
    </row>
    <row r="165" spans="72:76" ht="12.75">
      <c r="BT165" s="9"/>
      <c r="BU165" s="46"/>
      <c r="BV165" s="9"/>
      <c r="BW165" s="9"/>
      <c r="BX165" s="9"/>
    </row>
    <row r="166" spans="72:76" ht="12.75">
      <c r="BT166" s="9"/>
      <c r="BU166" s="46"/>
      <c r="BV166" s="9"/>
      <c r="BW166" s="9"/>
      <c r="BX166" s="9"/>
    </row>
    <row r="167" spans="72:76" ht="12.75">
      <c r="BT167" s="9"/>
      <c r="BU167" s="46"/>
      <c r="BV167" s="9"/>
      <c r="BW167" s="9"/>
      <c r="BX167" s="9"/>
    </row>
    <row r="168" spans="72:76" ht="12.75">
      <c r="BT168" s="9"/>
      <c r="BU168" s="46"/>
      <c r="BV168" s="9"/>
      <c r="BW168" s="9"/>
      <c r="BX168" s="9"/>
    </row>
    <row r="169" spans="72:76" ht="12.75">
      <c r="BT169" s="9"/>
      <c r="BU169" s="46"/>
      <c r="BV169" s="9"/>
      <c r="BW169" s="9"/>
      <c r="BX169" s="9"/>
    </row>
    <row r="170" spans="72:76" ht="12.75">
      <c r="BT170" s="9"/>
      <c r="BU170" s="46"/>
      <c r="BV170" s="9"/>
      <c r="BW170" s="9"/>
      <c r="BX170" s="9"/>
    </row>
    <row r="171" spans="72:76" ht="12.75">
      <c r="BT171" s="9"/>
      <c r="BU171" s="46"/>
      <c r="BV171" s="9"/>
      <c r="BW171" s="9"/>
      <c r="BX171" s="9"/>
    </row>
    <row r="172" spans="72:76" ht="12.75">
      <c r="BT172" s="9"/>
      <c r="BU172" s="46"/>
      <c r="BV172" s="9"/>
      <c r="BW172" s="9"/>
      <c r="BX172" s="9"/>
    </row>
    <row r="173" spans="72:76" ht="12.75">
      <c r="BT173" s="9"/>
      <c r="BU173" s="46"/>
      <c r="BV173" s="9"/>
      <c r="BW173" s="9"/>
      <c r="BX173" s="9"/>
    </row>
    <row r="174" spans="72:76" ht="12.75">
      <c r="BT174" s="9"/>
      <c r="BU174" s="46"/>
      <c r="BV174" s="9"/>
      <c r="BW174" s="9"/>
      <c r="BX174" s="9"/>
    </row>
    <row r="175" spans="72:76" ht="12.75">
      <c r="BT175" s="9"/>
      <c r="BU175" s="46"/>
      <c r="BV175" s="9"/>
      <c r="BW175" s="9"/>
      <c r="BX175" s="9"/>
    </row>
    <row r="176" spans="72:76" ht="12.75">
      <c r="BT176" s="9"/>
      <c r="BU176" s="46"/>
      <c r="BV176" s="9"/>
      <c r="BW176" s="9"/>
      <c r="BX176" s="9"/>
    </row>
    <row r="177" spans="72:76" ht="12.75">
      <c r="BT177" s="9"/>
      <c r="BU177" s="46"/>
      <c r="BV177" s="9"/>
      <c r="BW177" s="9"/>
      <c r="BX177" s="9"/>
    </row>
    <row r="178" spans="72:76" ht="12.75">
      <c r="BT178" s="9"/>
      <c r="BU178" s="46"/>
      <c r="BV178" s="9"/>
      <c r="BW178" s="9"/>
      <c r="BX178" s="9"/>
    </row>
    <row r="179" spans="72:76" ht="12.75">
      <c r="BT179" s="9"/>
      <c r="BU179" s="46"/>
      <c r="BV179" s="9"/>
      <c r="BW179" s="9"/>
      <c r="BX179" s="9"/>
    </row>
    <row r="180" spans="72:76" ht="12.75">
      <c r="BT180" s="9"/>
      <c r="BU180" s="46"/>
      <c r="BV180" s="9"/>
      <c r="BW180" s="9"/>
      <c r="BX180" s="9"/>
    </row>
    <row r="181" spans="72:76" ht="12.75">
      <c r="BT181" s="9"/>
      <c r="BU181" s="46"/>
      <c r="BV181" s="9"/>
      <c r="BW181" s="9"/>
      <c r="BX181" s="9"/>
    </row>
    <row r="182" spans="72:76" ht="12.75">
      <c r="BT182" s="9"/>
      <c r="BU182" s="46"/>
      <c r="BV182" s="9"/>
      <c r="BW182" s="9"/>
      <c r="BX182" s="9"/>
    </row>
    <row r="183" spans="72:76" ht="12.75">
      <c r="BT183" s="9"/>
      <c r="BU183" s="46"/>
      <c r="BV183" s="9"/>
      <c r="BW183" s="9"/>
      <c r="BX183" s="9"/>
    </row>
    <row r="184" spans="72:76" ht="12.75">
      <c r="BT184" s="9"/>
      <c r="BU184" s="46"/>
      <c r="BV184" s="9"/>
      <c r="BW184" s="9"/>
      <c r="BX184" s="9"/>
    </row>
    <row r="185" spans="72:76" ht="12.75">
      <c r="BT185" s="9"/>
      <c r="BU185" s="46"/>
      <c r="BV185" s="9"/>
      <c r="BW185" s="9"/>
      <c r="BX185" s="9"/>
    </row>
    <row r="186" spans="72:76" ht="12.75">
      <c r="BT186" s="9"/>
      <c r="BU186" s="46"/>
      <c r="BV186" s="9"/>
      <c r="BW186" s="9"/>
      <c r="BX186" s="9"/>
    </row>
    <row r="187" spans="72:76" ht="12.75">
      <c r="BT187" s="9"/>
      <c r="BU187" s="46"/>
      <c r="BV187" s="9"/>
      <c r="BW187" s="9"/>
      <c r="BX187" s="9"/>
    </row>
    <row r="188" spans="72:76" ht="12.75">
      <c r="BT188" s="9"/>
      <c r="BU188" s="46"/>
      <c r="BV188" s="9"/>
      <c r="BW188" s="9"/>
      <c r="BX188" s="9"/>
    </row>
    <row r="189" spans="72:76" ht="12.75">
      <c r="BT189" s="9"/>
      <c r="BU189" s="46"/>
      <c r="BV189" s="9"/>
      <c r="BW189" s="9"/>
      <c r="BX189" s="9"/>
    </row>
    <row r="190" spans="72:76" ht="12.75">
      <c r="BT190" s="9"/>
      <c r="BU190" s="46"/>
      <c r="BV190" s="9"/>
      <c r="BW190" s="9"/>
      <c r="BX190" s="9"/>
    </row>
    <row r="191" spans="72:76" ht="12.75">
      <c r="BT191" s="9"/>
      <c r="BU191" s="46"/>
      <c r="BV191" s="9"/>
      <c r="BW191" s="9"/>
      <c r="BX191" s="9"/>
    </row>
    <row r="192" spans="72:76" ht="12.75">
      <c r="BT192" s="9"/>
      <c r="BU192" s="46"/>
      <c r="BV192" s="9"/>
      <c r="BW192" s="9"/>
      <c r="BX192" s="9"/>
    </row>
    <row r="193" spans="72:76" ht="12.75">
      <c r="BT193" s="9"/>
      <c r="BU193" s="46"/>
      <c r="BV193" s="9"/>
      <c r="BW193" s="9"/>
      <c r="BX193" s="9"/>
    </row>
    <row r="194" spans="72:76" ht="12.75">
      <c r="BT194" s="9"/>
      <c r="BU194" s="46"/>
      <c r="BV194" s="9"/>
      <c r="BW194" s="9"/>
      <c r="BX194" s="9"/>
    </row>
    <row r="195" spans="72:76" ht="12.75">
      <c r="BT195" s="9"/>
      <c r="BU195" s="46"/>
      <c r="BV195" s="9"/>
      <c r="BW195" s="9"/>
      <c r="BX195" s="9"/>
    </row>
    <row r="196" spans="72:76" ht="12.75">
      <c r="BT196" s="9"/>
      <c r="BU196" s="46"/>
      <c r="BV196" s="9"/>
      <c r="BW196" s="9"/>
      <c r="BX196" s="9"/>
    </row>
    <row r="197" spans="72:76" ht="12.75">
      <c r="BT197" s="9"/>
      <c r="BU197" s="46"/>
      <c r="BV197" s="9"/>
      <c r="BW197" s="9"/>
      <c r="BX197" s="9"/>
    </row>
    <row r="198" spans="72:76" ht="12.75">
      <c r="BT198" s="9"/>
      <c r="BU198" s="46"/>
      <c r="BV198" s="9"/>
      <c r="BW198" s="9"/>
      <c r="BX198" s="9"/>
    </row>
    <row r="199" spans="72:76" ht="12.75">
      <c r="BT199" s="9"/>
      <c r="BU199" s="46"/>
      <c r="BV199" s="9"/>
      <c r="BW199" s="9"/>
      <c r="BX199" s="9"/>
    </row>
    <row r="200" spans="72:76" ht="12.75">
      <c r="BT200" s="9"/>
      <c r="BU200" s="46"/>
      <c r="BV200" s="9"/>
      <c r="BW200" s="9"/>
      <c r="BX200" s="9"/>
    </row>
    <row r="201" spans="72:76" ht="12.75">
      <c r="BT201" s="9"/>
      <c r="BU201" s="46"/>
      <c r="BV201" s="9"/>
      <c r="BW201" s="9"/>
      <c r="BX201" s="9"/>
    </row>
    <row r="202" spans="72:76" ht="12.75">
      <c r="BT202" s="9"/>
      <c r="BU202" s="46"/>
      <c r="BV202" s="9"/>
      <c r="BW202" s="9"/>
      <c r="BX202" s="9"/>
    </row>
    <row r="203" spans="72:76" ht="12.75">
      <c r="BT203" s="9"/>
      <c r="BU203" s="46"/>
      <c r="BV203" s="9"/>
      <c r="BW203" s="9"/>
      <c r="BX203" s="9"/>
    </row>
    <row r="204" spans="72:76" ht="12.75">
      <c r="BT204" s="9"/>
      <c r="BU204" s="46"/>
      <c r="BV204" s="9"/>
      <c r="BW204" s="9"/>
      <c r="BX204" s="9"/>
    </row>
    <row r="205" spans="72:76" ht="12.75">
      <c r="BT205" s="9"/>
      <c r="BU205" s="46"/>
      <c r="BV205" s="9"/>
      <c r="BW205" s="9"/>
      <c r="BX205" s="9"/>
    </row>
    <row r="206" spans="72:76" ht="12.75">
      <c r="BT206" s="9"/>
      <c r="BU206" s="46"/>
      <c r="BV206" s="9"/>
      <c r="BW206" s="9"/>
      <c r="BX206" s="9"/>
    </row>
    <row r="207" spans="72:76" ht="12.75">
      <c r="BT207" s="9"/>
      <c r="BU207" s="46"/>
      <c r="BV207" s="9"/>
      <c r="BW207" s="9"/>
      <c r="BX207" s="9"/>
    </row>
    <row r="208" spans="72:76" ht="12.75">
      <c r="BT208" s="9"/>
      <c r="BU208" s="46"/>
      <c r="BV208" s="9"/>
      <c r="BW208" s="9"/>
      <c r="BX208" s="9"/>
    </row>
    <row r="209" spans="72:76" ht="12.75">
      <c r="BT209" s="9"/>
      <c r="BU209" s="46"/>
      <c r="BV209" s="9"/>
      <c r="BW209" s="9"/>
      <c r="BX209" s="9"/>
    </row>
    <row r="210" spans="72:76" ht="12.75">
      <c r="BT210" s="9"/>
      <c r="BU210" s="46"/>
      <c r="BV210" s="9"/>
      <c r="BW210" s="9"/>
      <c r="BX210" s="9"/>
    </row>
    <row r="211" spans="72:76" ht="12.75">
      <c r="BT211" s="9"/>
      <c r="BU211" s="46"/>
      <c r="BV211" s="9"/>
      <c r="BW211" s="9"/>
      <c r="BX211" s="9"/>
    </row>
    <row r="212" spans="72:76" ht="12.75">
      <c r="BT212" s="9"/>
      <c r="BU212" s="46"/>
      <c r="BV212" s="9"/>
      <c r="BW212" s="9"/>
      <c r="BX212" s="9"/>
    </row>
    <row r="213" spans="72:76" ht="12.75">
      <c r="BT213" s="9"/>
      <c r="BU213" s="46"/>
      <c r="BV213" s="9"/>
      <c r="BW213" s="9"/>
      <c r="BX213" s="9"/>
    </row>
    <row r="214" spans="72:76" ht="12.75">
      <c r="BT214" s="9"/>
      <c r="BU214" s="46"/>
      <c r="BV214" s="9"/>
      <c r="BW214" s="9"/>
      <c r="BX214" s="9"/>
    </row>
    <row r="215" spans="72:76" ht="12.75">
      <c r="BT215" s="9"/>
      <c r="BU215" s="46"/>
      <c r="BV215" s="9"/>
      <c r="BW215" s="9"/>
      <c r="BX215" s="9"/>
    </row>
    <row r="216" spans="72:76" ht="12.75">
      <c r="BT216" s="9"/>
      <c r="BU216" s="46"/>
      <c r="BV216" s="9"/>
      <c r="BW216" s="9"/>
      <c r="BX216" s="9"/>
    </row>
    <row r="217" spans="72:76" ht="12.75">
      <c r="BT217" s="9"/>
      <c r="BU217" s="46"/>
      <c r="BV217" s="9"/>
      <c r="BW217" s="9"/>
      <c r="BX217" s="9"/>
    </row>
    <row r="218" spans="72:76" ht="12.75">
      <c r="BT218" s="9"/>
      <c r="BU218" s="46"/>
      <c r="BV218" s="9"/>
      <c r="BW218" s="9"/>
      <c r="BX218" s="9"/>
    </row>
    <row r="219" spans="72:76" ht="12.75">
      <c r="BT219" s="9"/>
      <c r="BU219" s="46"/>
      <c r="BV219" s="9"/>
      <c r="BW219" s="9"/>
      <c r="BX219" s="9"/>
    </row>
    <row r="220" spans="72:76" ht="12.75">
      <c r="BT220" s="9"/>
      <c r="BU220" s="46"/>
      <c r="BV220" s="9"/>
      <c r="BW220" s="9"/>
      <c r="BX220" s="9"/>
    </row>
    <row r="221" spans="72:76" ht="12.75">
      <c r="BT221" s="9"/>
      <c r="BU221" s="46"/>
      <c r="BV221" s="9"/>
      <c r="BW221" s="9"/>
      <c r="BX221" s="9"/>
    </row>
    <row r="222" spans="72:76" ht="12.75">
      <c r="BT222" s="9"/>
      <c r="BU222" s="46"/>
      <c r="BV222" s="9"/>
      <c r="BW222" s="9"/>
      <c r="BX222" s="9"/>
    </row>
    <row r="223" spans="72:76" ht="12.75">
      <c r="BT223" s="9"/>
      <c r="BU223" s="46"/>
      <c r="BV223" s="9"/>
      <c r="BW223" s="9"/>
      <c r="BX223" s="9"/>
    </row>
    <row r="224" spans="72:76" ht="12.75">
      <c r="BT224" s="9"/>
      <c r="BU224" s="46"/>
      <c r="BV224" s="9"/>
      <c r="BW224" s="9"/>
      <c r="BX224" s="9"/>
    </row>
    <row r="225" spans="72:76" ht="12.75">
      <c r="BT225" s="9"/>
      <c r="BU225" s="46"/>
      <c r="BV225" s="9"/>
      <c r="BW225" s="9"/>
      <c r="BX225" s="9"/>
    </row>
    <row r="226" spans="72:76" ht="12.75">
      <c r="BT226" s="9"/>
      <c r="BU226" s="46"/>
      <c r="BV226" s="9"/>
      <c r="BW226" s="9"/>
      <c r="BX226" s="9"/>
    </row>
    <row r="227" spans="72:76" ht="12.75">
      <c r="BT227" s="9"/>
      <c r="BU227" s="46"/>
      <c r="BV227" s="9"/>
      <c r="BW227" s="9"/>
      <c r="BX227" s="9"/>
    </row>
    <row r="228" spans="72:76" ht="12.75">
      <c r="BT228" s="9"/>
      <c r="BU228" s="46"/>
      <c r="BV228" s="9"/>
      <c r="BW228" s="9"/>
      <c r="BX228" s="9"/>
    </row>
    <row r="229" spans="72:76" ht="12.75">
      <c r="BT229" s="9"/>
      <c r="BU229" s="46"/>
      <c r="BV229" s="9"/>
      <c r="BW229" s="9"/>
      <c r="BX229" s="9"/>
    </row>
    <row r="230" spans="72:76" ht="12.75">
      <c r="BT230" s="9"/>
      <c r="BU230" s="46"/>
      <c r="BV230" s="9"/>
      <c r="BW230" s="9"/>
      <c r="BX230" s="9"/>
    </row>
    <row r="231" spans="72:76" ht="12.75">
      <c r="BT231" s="9"/>
      <c r="BU231" s="46"/>
      <c r="BV231" s="9"/>
      <c r="BW231" s="9"/>
      <c r="BX231" s="9"/>
    </row>
    <row r="232" spans="72:76" ht="12.75">
      <c r="BT232" s="9"/>
      <c r="BU232" s="46"/>
      <c r="BV232" s="9"/>
      <c r="BW232" s="9"/>
      <c r="BX232" s="9"/>
    </row>
    <row r="233" spans="72:76" ht="12.75">
      <c r="BT233" s="9"/>
      <c r="BU233" s="46"/>
      <c r="BV233" s="9"/>
      <c r="BW233" s="9"/>
      <c r="BX233" s="9"/>
    </row>
    <row r="234" spans="72:76" ht="12.75">
      <c r="BT234" s="9"/>
      <c r="BU234" s="46"/>
      <c r="BV234" s="9"/>
      <c r="BW234" s="9"/>
      <c r="BX234" s="9"/>
    </row>
    <row r="235" spans="72:76" ht="12.75">
      <c r="BT235" s="9"/>
      <c r="BU235" s="46"/>
      <c r="BV235" s="9"/>
      <c r="BW235" s="9"/>
      <c r="BX235" s="9"/>
    </row>
    <row r="236" spans="72:76" ht="12.75">
      <c r="BT236" s="9"/>
      <c r="BU236" s="46"/>
      <c r="BV236" s="9"/>
      <c r="BW236" s="9"/>
      <c r="BX236" s="9"/>
    </row>
    <row r="237" spans="72:76" ht="12.75">
      <c r="BT237" s="9"/>
      <c r="BU237" s="46"/>
      <c r="BV237" s="9"/>
      <c r="BW237" s="9"/>
      <c r="BX237" s="9"/>
    </row>
    <row r="238" spans="72:76" ht="12.75">
      <c r="BT238" s="9"/>
      <c r="BU238" s="46"/>
      <c r="BV238" s="9"/>
      <c r="BW238" s="9"/>
      <c r="BX238" s="9"/>
    </row>
    <row r="239" spans="72:76" ht="12.75">
      <c r="BT239" s="9"/>
      <c r="BU239" s="46"/>
      <c r="BV239" s="9"/>
      <c r="BW239" s="9"/>
      <c r="BX239" s="9"/>
    </row>
    <row r="240" spans="72:76" ht="12.75">
      <c r="BT240" s="9"/>
      <c r="BU240" s="46"/>
      <c r="BV240" s="9"/>
      <c r="BW240" s="9"/>
      <c r="BX240" s="9"/>
    </row>
    <row r="241" spans="72:76" ht="12.75">
      <c r="BT241" s="9"/>
      <c r="BU241" s="46"/>
      <c r="BV241" s="9"/>
      <c r="BW241" s="9"/>
      <c r="BX241" s="9"/>
    </row>
    <row r="242" spans="72:76" ht="12.75">
      <c r="BT242" s="9"/>
      <c r="BU242" s="46"/>
      <c r="BV242" s="9"/>
      <c r="BW242" s="9"/>
      <c r="BX242" s="9"/>
    </row>
    <row r="243" spans="72:76" ht="12.75">
      <c r="BT243" s="9"/>
      <c r="BU243" s="46"/>
      <c r="BV243" s="9"/>
      <c r="BW243" s="9"/>
      <c r="BX243" s="9"/>
    </row>
    <row r="244" spans="72:76" ht="12.75">
      <c r="BT244" s="9"/>
      <c r="BU244" s="46"/>
      <c r="BV244" s="9"/>
      <c r="BW244" s="9"/>
      <c r="BX244" s="9"/>
    </row>
    <row r="245" spans="72:76" ht="12.75">
      <c r="BT245" s="9"/>
      <c r="BU245" s="46"/>
      <c r="BV245" s="9"/>
      <c r="BW245" s="9"/>
      <c r="BX245" s="9"/>
    </row>
    <row r="246" spans="72:76" ht="12.75">
      <c r="BT246" s="9"/>
      <c r="BU246" s="46"/>
      <c r="BV246" s="9"/>
      <c r="BW246" s="9"/>
      <c r="BX246" s="9"/>
    </row>
    <row r="247" spans="72:76" ht="12.75">
      <c r="BT247" s="9"/>
      <c r="BU247" s="46"/>
      <c r="BV247" s="9"/>
      <c r="BW247" s="9"/>
      <c r="BX247" s="9"/>
    </row>
    <row r="248" spans="72:76" ht="12.75">
      <c r="BT248" s="9"/>
      <c r="BU248" s="46"/>
      <c r="BV248" s="9"/>
      <c r="BW248" s="9"/>
      <c r="BX248" s="9"/>
    </row>
    <row r="249" spans="72:76" ht="12.75">
      <c r="BT249" s="9"/>
      <c r="BU249" s="46"/>
      <c r="BV249" s="9"/>
      <c r="BW249" s="9"/>
      <c r="BX249" s="9"/>
    </row>
    <row r="250" spans="72:76" ht="12.75">
      <c r="BT250" s="9"/>
      <c r="BU250" s="46"/>
      <c r="BV250" s="9"/>
      <c r="BW250" s="9"/>
      <c r="BX250" s="9"/>
    </row>
    <row r="251" spans="72:76" ht="12.75">
      <c r="BT251" s="9"/>
      <c r="BU251" s="46"/>
      <c r="BV251" s="9"/>
      <c r="BW251" s="9"/>
      <c r="BX251" s="9"/>
    </row>
    <row r="252" spans="72:76" ht="12.75">
      <c r="BT252" s="9"/>
      <c r="BU252" s="46"/>
      <c r="BV252" s="9"/>
      <c r="BW252" s="9"/>
      <c r="BX252" s="9"/>
    </row>
    <row r="253" spans="72:76" ht="12.75">
      <c r="BT253" s="9"/>
      <c r="BU253" s="46"/>
      <c r="BV253" s="9"/>
      <c r="BW253" s="9"/>
      <c r="BX253" s="9"/>
    </row>
    <row r="254" spans="72:76" ht="12.75">
      <c r="BT254" s="9"/>
      <c r="BU254" s="46"/>
      <c r="BV254" s="9"/>
      <c r="BW254" s="9"/>
      <c r="BX254" s="9"/>
    </row>
    <row r="255" spans="72:76" ht="12.75">
      <c r="BT255" s="9"/>
      <c r="BU255" s="46"/>
      <c r="BV255" s="9"/>
      <c r="BW255" s="9"/>
      <c r="BX255" s="9"/>
    </row>
    <row r="256" spans="72:76" ht="12.75">
      <c r="BT256" s="9"/>
      <c r="BU256" s="46"/>
      <c r="BV256" s="9"/>
      <c r="BW256" s="9"/>
      <c r="BX256" s="9"/>
    </row>
    <row r="257" spans="72:76" ht="12.75">
      <c r="BT257" s="9"/>
      <c r="BU257" s="46"/>
      <c r="BV257" s="9"/>
      <c r="BW257" s="9"/>
      <c r="BX257" s="9"/>
    </row>
    <row r="258" spans="72:76" ht="12.75">
      <c r="BT258" s="9"/>
      <c r="BU258" s="46"/>
      <c r="BV258" s="9"/>
      <c r="BW258" s="9"/>
      <c r="BX258" s="9"/>
    </row>
    <row r="259" spans="72:76" ht="12.75">
      <c r="BT259" s="9"/>
      <c r="BU259" s="46"/>
      <c r="BV259" s="9"/>
      <c r="BW259" s="9"/>
      <c r="BX259" s="9"/>
    </row>
    <row r="260" spans="72:76" ht="12.75">
      <c r="BT260" s="9"/>
      <c r="BU260" s="46"/>
      <c r="BV260" s="9"/>
      <c r="BW260" s="9"/>
      <c r="BX260" s="9"/>
    </row>
    <row r="261" spans="72:76" ht="12.75">
      <c r="BT261" s="9"/>
      <c r="BU261" s="46"/>
      <c r="BV261" s="9"/>
      <c r="BW261" s="9"/>
      <c r="BX261" s="9"/>
    </row>
    <row r="262" spans="72:76" ht="12.75">
      <c r="BT262" s="9"/>
      <c r="BU262" s="46"/>
      <c r="BV262" s="9"/>
      <c r="BW262" s="9"/>
      <c r="BX262" s="9"/>
    </row>
    <row r="263" spans="72:76" ht="12.75">
      <c r="BT263" s="9"/>
      <c r="BU263" s="46"/>
      <c r="BV263" s="9"/>
      <c r="BW263" s="9"/>
      <c r="BX263" s="9"/>
    </row>
    <row r="264" spans="72:76" ht="12.75">
      <c r="BT264" s="9"/>
      <c r="BU264" s="46"/>
      <c r="BV264" s="9"/>
      <c r="BW264" s="9"/>
      <c r="BX264" s="9"/>
    </row>
    <row r="265" spans="72:76" ht="12.75">
      <c r="BT265" s="9"/>
      <c r="BU265" s="46"/>
      <c r="BV265" s="9"/>
      <c r="BW265" s="9"/>
      <c r="BX265" s="9"/>
    </row>
    <row r="266" spans="72:76" ht="12.75">
      <c r="BT266" s="9"/>
      <c r="BU266" s="46"/>
      <c r="BV266" s="9"/>
      <c r="BW266" s="9"/>
      <c r="BX266" s="9"/>
    </row>
    <row r="267" spans="72:76" ht="12.75">
      <c r="BT267" s="9"/>
      <c r="BU267" s="46"/>
      <c r="BV267" s="9"/>
      <c r="BW267" s="9"/>
      <c r="BX267" s="9"/>
    </row>
    <row r="268" spans="72:76" ht="12.75">
      <c r="BT268" s="9"/>
      <c r="BU268" s="46"/>
      <c r="BV268" s="9"/>
      <c r="BW268" s="9"/>
      <c r="BX268" s="9"/>
    </row>
    <row r="269" spans="72:76" ht="12.75">
      <c r="BT269" s="9"/>
      <c r="BU269" s="46"/>
      <c r="BV269" s="9"/>
      <c r="BW269" s="9"/>
      <c r="BX269" s="9"/>
    </row>
    <row r="270" spans="72:76" ht="12.75">
      <c r="BT270" s="9"/>
      <c r="BU270" s="46"/>
      <c r="BV270" s="9"/>
      <c r="BW270" s="9"/>
      <c r="BX270" s="9"/>
    </row>
    <row r="271" spans="72:76" ht="12.75">
      <c r="BT271" s="9"/>
      <c r="BU271" s="46"/>
      <c r="BV271" s="9"/>
      <c r="BW271" s="9"/>
      <c r="BX271" s="9"/>
    </row>
    <row r="272" spans="72:76" ht="12.75">
      <c r="BT272" s="9"/>
      <c r="BU272" s="46"/>
      <c r="BV272" s="9"/>
      <c r="BW272" s="9"/>
      <c r="BX272" s="9"/>
    </row>
    <row r="273" spans="72:76" ht="12.75">
      <c r="BT273" s="9"/>
      <c r="BU273" s="46"/>
      <c r="BV273" s="9"/>
      <c r="BW273" s="9"/>
      <c r="BX273" s="9"/>
    </row>
    <row r="274" spans="72:76" ht="12.75">
      <c r="BT274" s="9"/>
      <c r="BU274" s="46"/>
      <c r="BV274" s="9"/>
      <c r="BW274" s="9"/>
      <c r="BX274" s="9"/>
    </row>
    <row r="275" spans="72:76" ht="12.75">
      <c r="BT275" s="9"/>
      <c r="BU275" s="46"/>
      <c r="BV275" s="9"/>
      <c r="BW275" s="9"/>
      <c r="BX275" s="9"/>
    </row>
    <row r="276" spans="72:76" ht="12.75">
      <c r="BT276" s="9"/>
      <c r="BU276" s="46"/>
      <c r="BV276" s="9"/>
      <c r="BW276" s="9"/>
      <c r="BX276" s="9"/>
    </row>
    <row r="277" spans="72:76" ht="12.75">
      <c r="BT277" s="9"/>
      <c r="BU277" s="46"/>
      <c r="BV277" s="9"/>
      <c r="BW277" s="9"/>
      <c r="BX277" s="9"/>
    </row>
    <row r="278" spans="72:76" ht="12.75">
      <c r="BT278" s="9"/>
      <c r="BU278" s="46"/>
      <c r="BV278" s="9"/>
      <c r="BW278" s="9"/>
      <c r="BX278" s="9"/>
    </row>
    <row r="279" spans="72:76" ht="12.75">
      <c r="BT279" s="9"/>
      <c r="BU279" s="46"/>
      <c r="BV279" s="9"/>
      <c r="BW279" s="9"/>
      <c r="BX279" s="9"/>
    </row>
    <row r="280" spans="72:76" ht="12.75">
      <c r="BT280" s="9"/>
      <c r="BU280" s="46"/>
      <c r="BV280" s="9"/>
      <c r="BW280" s="9"/>
      <c r="BX280" s="9"/>
    </row>
    <row r="281" spans="72:76" ht="12.75">
      <c r="BT281" s="9"/>
      <c r="BU281" s="46"/>
      <c r="BV281" s="9"/>
      <c r="BW281" s="9"/>
      <c r="BX281" s="9"/>
    </row>
    <row r="282" spans="72:76" ht="12.75">
      <c r="BT282" s="9"/>
      <c r="BU282" s="46"/>
      <c r="BV282" s="9"/>
      <c r="BW282" s="9"/>
      <c r="BX282" s="9"/>
    </row>
    <row r="283" spans="72:76" ht="12.75">
      <c r="BT283" s="9"/>
      <c r="BU283" s="46"/>
      <c r="BV283" s="9"/>
      <c r="BW283" s="9"/>
      <c r="BX283" s="9"/>
    </row>
    <row r="284" spans="72:76" ht="12.75">
      <c r="BT284" s="9"/>
      <c r="BU284" s="46"/>
      <c r="BV284" s="9"/>
      <c r="BW284" s="9"/>
      <c r="BX284" s="9"/>
    </row>
    <row r="285" spans="72:76" ht="12.75">
      <c r="BT285" s="9"/>
      <c r="BU285" s="46"/>
      <c r="BV285" s="9"/>
      <c r="BW285" s="9"/>
      <c r="BX285" s="9"/>
    </row>
    <row r="286" spans="72:76" ht="12.75">
      <c r="BT286" s="9"/>
      <c r="BU286" s="46"/>
      <c r="BV286" s="9"/>
      <c r="BW286" s="9"/>
      <c r="BX286" s="9"/>
    </row>
    <row r="287" spans="72:76" ht="12.75">
      <c r="BT287" s="9"/>
      <c r="BU287" s="46"/>
      <c r="BV287" s="9"/>
      <c r="BW287" s="9"/>
      <c r="BX287" s="9"/>
    </row>
    <row r="288" spans="72:76" ht="12.75">
      <c r="BT288" s="9"/>
      <c r="BU288" s="46"/>
      <c r="BV288" s="9"/>
      <c r="BW288" s="9"/>
      <c r="BX288" s="9"/>
    </row>
    <row r="289" spans="72:76" ht="12.75">
      <c r="BT289" s="9"/>
      <c r="BU289" s="46"/>
      <c r="BV289" s="9"/>
      <c r="BW289" s="9"/>
      <c r="BX289" s="9"/>
    </row>
    <row r="290" spans="72:76" ht="12.75">
      <c r="BT290" s="9"/>
      <c r="BU290" s="46"/>
      <c r="BV290" s="9"/>
      <c r="BW290" s="9"/>
      <c r="BX290" s="9"/>
    </row>
    <row r="291" spans="72:76" ht="12.75">
      <c r="BT291" s="9"/>
      <c r="BU291" s="46"/>
      <c r="BV291" s="9"/>
      <c r="BW291" s="9"/>
      <c r="BX291" s="9"/>
    </row>
    <row r="292" spans="72:76" ht="12.75">
      <c r="BT292" s="9"/>
      <c r="BU292" s="46"/>
      <c r="BV292" s="9"/>
      <c r="BW292" s="9"/>
      <c r="BX292" s="9"/>
    </row>
    <row r="293" spans="72:76" ht="12.75">
      <c r="BT293" s="9"/>
      <c r="BU293" s="46"/>
      <c r="BV293" s="9"/>
      <c r="BW293" s="9"/>
      <c r="BX293" s="9"/>
    </row>
    <row r="294" spans="72:76" ht="12.75">
      <c r="BT294" s="9"/>
      <c r="BU294" s="46"/>
      <c r="BV294" s="9"/>
      <c r="BW294" s="9"/>
      <c r="BX294" s="9"/>
    </row>
    <row r="295" spans="72:76" ht="12.75">
      <c r="BT295" s="9"/>
      <c r="BU295" s="46"/>
      <c r="BV295" s="9"/>
      <c r="BW295" s="9"/>
      <c r="BX295" s="9"/>
    </row>
    <row r="296" spans="72:76" ht="12.75">
      <c r="BT296" s="9"/>
      <c r="BU296" s="46"/>
      <c r="BV296" s="9"/>
      <c r="BW296" s="9"/>
      <c r="BX296" s="9"/>
    </row>
    <row r="297" spans="72:76" ht="12.75">
      <c r="BT297" s="9"/>
      <c r="BU297" s="46"/>
      <c r="BV297" s="9"/>
      <c r="BW297" s="9"/>
      <c r="BX297" s="9"/>
    </row>
    <row r="298" spans="72:76" ht="12.75">
      <c r="BT298" s="9"/>
      <c r="BU298" s="46"/>
      <c r="BV298" s="9"/>
      <c r="BW298" s="9"/>
      <c r="BX298" s="9"/>
    </row>
    <row r="299" spans="72:76" ht="12.75">
      <c r="BT299" s="9"/>
      <c r="BU299" s="46"/>
      <c r="BV299" s="9"/>
      <c r="BW299" s="9"/>
      <c r="BX299" s="9"/>
    </row>
    <row r="300" spans="72:76" ht="12.75">
      <c r="BT300" s="9"/>
      <c r="BU300" s="46"/>
      <c r="BV300" s="9"/>
      <c r="BW300" s="9"/>
      <c r="BX300" s="9"/>
    </row>
    <row r="301" spans="72:76" ht="12.75">
      <c r="BT301" s="9"/>
      <c r="BU301" s="46"/>
      <c r="BV301" s="9"/>
      <c r="BW301" s="9"/>
      <c r="BX301" s="9"/>
    </row>
    <row r="302" spans="72:76" ht="12.75">
      <c r="BT302" s="9"/>
      <c r="BU302" s="46"/>
      <c r="BV302" s="9"/>
      <c r="BW302" s="9"/>
      <c r="BX302" s="9"/>
    </row>
    <row r="303" spans="72:76" ht="12.75">
      <c r="BT303" s="9"/>
      <c r="BU303" s="46"/>
      <c r="BV303" s="9"/>
      <c r="BW303" s="9"/>
      <c r="BX303" s="9"/>
    </row>
    <row r="304" spans="72:76" ht="12.75">
      <c r="BT304" s="9"/>
      <c r="BU304" s="46"/>
      <c r="BV304" s="9"/>
      <c r="BW304" s="9"/>
      <c r="BX304" s="9"/>
    </row>
    <row r="305" spans="72:76" ht="12.75">
      <c r="BT305" s="9"/>
      <c r="BU305" s="46"/>
      <c r="BV305" s="9"/>
      <c r="BW305" s="9"/>
      <c r="BX305" s="9"/>
    </row>
    <row r="306" spans="72:76" ht="12.75">
      <c r="BT306" s="9"/>
      <c r="BU306" s="46"/>
      <c r="BV306" s="9"/>
      <c r="BW306" s="9"/>
      <c r="BX306" s="9"/>
    </row>
    <row r="307" spans="72:76" ht="12.75">
      <c r="BT307" s="9"/>
      <c r="BU307" s="46"/>
      <c r="BV307" s="9"/>
      <c r="BW307" s="9"/>
      <c r="BX307" s="9"/>
    </row>
    <row r="308" spans="72:76" ht="12.75">
      <c r="BT308" s="9"/>
      <c r="BU308" s="46"/>
      <c r="BV308" s="9"/>
      <c r="BW308" s="9"/>
      <c r="BX308" s="9"/>
    </row>
    <row r="309" spans="72:76" ht="12.75">
      <c r="BT309" s="9"/>
      <c r="BU309" s="46"/>
      <c r="BV309" s="9"/>
      <c r="BW309" s="9"/>
      <c r="BX309" s="9"/>
    </row>
    <row r="310" spans="72:76" ht="12.75">
      <c r="BT310" s="9"/>
      <c r="BU310" s="46"/>
      <c r="BV310" s="9"/>
      <c r="BW310" s="9"/>
      <c r="BX310" s="9"/>
    </row>
    <row r="311" spans="72:76" ht="12.75">
      <c r="BT311" s="9"/>
      <c r="BU311" s="46"/>
      <c r="BV311" s="9"/>
      <c r="BW311" s="9"/>
      <c r="BX311" s="9"/>
    </row>
    <row r="312" spans="72:76" ht="12.75">
      <c r="BT312" s="9"/>
      <c r="BU312" s="46"/>
      <c r="BV312" s="9"/>
      <c r="BW312" s="9"/>
      <c r="BX312" s="9"/>
    </row>
    <row r="313" spans="72:76" ht="12.75">
      <c r="BT313" s="9"/>
      <c r="BU313" s="46"/>
      <c r="BV313" s="9"/>
      <c r="BW313" s="9"/>
      <c r="BX313" s="9"/>
    </row>
    <row r="314" spans="72:76" ht="12.75">
      <c r="BT314" s="9"/>
      <c r="BU314" s="46"/>
      <c r="BV314" s="9"/>
      <c r="BW314" s="9"/>
      <c r="BX314" s="9"/>
    </row>
    <row r="315" spans="72:76" ht="12.75">
      <c r="BT315" s="9"/>
      <c r="BU315" s="46"/>
      <c r="BV315" s="9"/>
      <c r="BW315" s="9"/>
      <c r="BX315" s="9"/>
    </row>
    <row r="316" spans="72:76" ht="12.75">
      <c r="BT316" s="9"/>
      <c r="BU316" s="46"/>
      <c r="BV316" s="9"/>
      <c r="BW316" s="9"/>
      <c r="BX316" s="9"/>
    </row>
    <row r="317" spans="72:76" ht="12.75">
      <c r="BT317" s="9"/>
      <c r="BU317" s="46"/>
      <c r="BV317" s="9"/>
      <c r="BW317" s="9"/>
      <c r="BX317" s="9"/>
    </row>
    <row r="318" spans="72:76" ht="12.75">
      <c r="BT318" s="9"/>
      <c r="BU318" s="46"/>
      <c r="BV318" s="9"/>
      <c r="BW318" s="9"/>
      <c r="BX318" s="9"/>
    </row>
    <row r="319" spans="72:76" ht="12.75">
      <c r="BT319" s="9"/>
      <c r="BU319" s="46"/>
      <c r="BV319" s="9"/>
      <c r="BW319" s="9"/>
      <c r="BX319" s="9"/>
    </row>
    <row r="320" spans="72:76" ht="12.75">
      <c r="BT320" s="9"/>
      <c r="BU320" s="46"/>
      <c r="BV320" s="9"/>
      <c r="BW320" s="9"/>
      <c r="BX320" s="9"/>
    </row>
    <row r="321" spans="72:76" ht="12.75">
      <c r="BT321" s="9"/>
      <c r="BU321" s="46"/>
      <c r="BV321" s="9"/>
      <c r="BW321" s="9"/>
      <c r="BX321" s="9"/>
    </row>
    <row r="322" spans="72:76" ht="12.75">
      <c r="BT322" s="9"/>
      <c r="BU322" s="46"/>
      <c r="BV322" s="9"/>
      <c r="BW322" s="9"/>
      <c r="BX322" s="9"/>
    </row>
    <row r="323" spans="72:76" ht="12.75">
      <c r="BT323" s="9"/>
      <c r="BU323" s="46"/>
      <c r="BV323" s="9"/>
      <c r="BW323" s="9"/>
      <c r="BX323" s="9"/>
    </row>
    <row r="324" spans="72:76" ht="12.75">
      <c r="BT324" s="9"/>
      <c r="BU324" s="46"/>
      <c r="BV324" s="9"/>
      <c r="BW324" s="9"/>
      <c r="BX324" s="9"/>
    </row>
    <row r="325" spans="72:76" ht="12.75">
      <c r="BT325" s="9"/>
      <c r="BU325" s="46"/>
      <c r="BV325" s="9"/>
      <c r="BW325" s="9"/>
      <c r="BX325" s="9"/>
    </row>
    <row r="326" spans="72:76" ht="12.75">
      <c r="BT326" s="9"/>
      <c r="BU326" s="46"/>
      <c r="BV326" s="9"/>
      <c r="BW326" s="9"/>
      <c r="BX326" s="9"/>
    </row>
    <row r="327" spans="72:76" ht="12.75">
      <c r="BT327" s="9"/>
      <c r="BU327" s="46"/>
      <c r="BV327" s="9"/>
      <c r="BW327" s="9"/>
      <c r="BX327" s="9"/>
    </row>
    <row r="328" spans="72:76" ht="12.75">
      <c r="BT328" s="9"/>
      <c r="BU328" s="46"/>
      <c r="BV328" s="9"/>
      <c r="BW328" s="9"/>
      <c r="BX328" s="9"/>
    </row>
    <row r="329" spans="72:76" ht="12.75">
      <c r="BT329" s="9"/>
      <c r="BU329" s="46"/>
      <c r="BV329" s="9"/>
      <c r="BW329" s="9"/>
      <c r="BX329" s="9"/>
    </row>
    <row r="330" spans="72:76" ht="12.75">
      <c r="BT330" s="9"/>
      <c r="BU330" s="46"/>
      <c r="BV330" s="9"/>
      <c r="BW330" s="9"/>
      <c r="BX330" s="9"/>
    </row>
    <row r="331" spans="72:76" ht="12.75">
      <c r="BT331" s="9"/>
      <c r="BU331" s="46"/>
      <c r="BV331" s="9"/>
      <c r="BW331" s="9"/>
      <c r="BX331" s="9"/>
    </row>
    <row r="332" spans="72:76" ht="12.75">
      <c r="BT332" s="9"/>
      <c r="BU332" s="46"/>
      <c r="BV332" s="9"/>
      <c r="BW332" s="9"/>
      <c r="BX332" s="9"/>
    </row>
    <row r="333" spans="72:76" ht="12.75">
      <c r="BT333" s="9"/>
      <c r="BU333" s="46"/>
      <c r="BV333" s="9"/>
      <c r="BW333" s="9"/>
      <c r="BX333" s="9"/>
    </row>
    <row r="334" spans="72:76" ht="12.75">
      <c r="BT334" s="9"/>
      <c r="BU334" s="46"/>
      <c r="BV334" s="9"/>
      <c r="BW334" s="9"/>
      <c r="BX334" s="9"/>
    </row>
    <row r="335" spans="72:76" ht="12.75">
      <c r="BT335" s="9"/>
      <c r="BU335" s="46"/>
      <c r="BV335" s="9"/>
      <c r="BW335" s="9"/>
      <c r="BX335" s="9"/>
    </row>
    <row r="336" spans="72:76" ht="12.75">
      <c r="BT336" s="9"/>
      <c r="BU336" s="46"/>
      <c r="BV336" s="9"/>
      <c r="BW336" s="9"/>
      <c r="BX336" s="9"/>
    </row>
    <row r="337" spans="72:76" ht="12.75">
      <c r="BT337" s="9"/>
      <c r="BU337" s="46"/>
      <c r="BV337" s="9"/>
      <c r="BW337" s="9"/>
      <c r="BX337" s="9"/>
    </row>
    <row r="338" spans="72:76" ht="12.75">
      <c r="BT338" s="9"/>
      <c r="BU338" s="46"/>
      <c r="BV338" s="9"/>
      <c r="BW338" s="9"/>
      <c r="BX338" s="9"/>
    </row>
    <row r="339" spans="72:76" ht="12.75">
      <c r="BT339" s="9"/>
      <c r="BU339" s="46"/>
      <c r="BV339" s="9"/>
      <c r="BW339" s="9"/>
      <c r="BX339" s="9"/>
    </row>
    <row r="340" spans="72:76" ht="12.75">
      <c r="BT340" s="9"/>
      <c r="BU340" s="46"/>
      <c r="BV340" s="9"/>
      <c r="BW340" s="9"/>
      <c r="BX340" s="9"/>
    </row>
    <row r="341" spans="72:76" ht="12.75">
      <c r="BT341" s="9"/>
      <c r="BU341" s="46"/>
      <c r="BV341" s="9"/>
      <c r="BW341" s="9"/>
      <c r="BX341" s="9"/>
    </row>
    <row r="342" spans="72:76" ht="12.75">
      <c r="BT342" s="9"/>
      <c r="BU342" s="46"/>
      <c r="BV342" s="9"/>
      <c r="BW342" s="9"/>
      <c r="BX342" s="9"/>
    </row>
    <row r="343" spans="72:76" ht="12.75">
      <c r="BT343" s="9"/>
      <c r="BU343" s="46"/>
      <c r="BV343" s="9"/>
      <c r="BW343" s="9"/>
      <c r="BX343" s="9"/>
    </row>
    <row r="344" spans="72:76" ht="12.75">
      <c r="BT344" s="9"/>
      <c r="BU344" s="46"/>
      <c r="BV344" s="9"/>
      <c r="BW344" s="9"/>
      <c r="BX344" s="9"/>
    </row>
    <row r="345" spans="72:76" ht="12.75">
      <c r="BT345" s="9"/>
      <c r="BU345" s="46"/>
      <c r="BV345" s="9"/>
      <c r="BW345" s="9"/>
      <c r="BX345" s="9"/>
    </row>
    <row r="346" spans="72:76" ht="12.75">
      <c r="BT346" s="9"/>
      <c r="BU346" s="46"/>
      <c r="BV346" s="9"/>
      <c r="BW346" s="9"/>
      <c r="BX346" s="9"/>
    </row>
    <row r="347" spans="72:76" ht="12.75">
      <c r="BT347" s="9"/>
      <c r="BU347" s="46"/>
      <c r="BV347" s="9"/>
      <c r="BW347" s="9"/>
      <c r="BX347" s="9"/>
    </row>
    <row r="348" spans="72:76" ht="12.75">
      <c r="BT348" s="9"/>
      <c r="BU348" s="46"/>
      <c r="BV348" s="9"/>
      <c r="BW348" s="9"/>
      <c r="BX348" s="9"/>
    </row>
    <row r="349" spans="72:76" ht="12.75">
      <c r="BT349" s="9"/>
      <c r="BU349" s="46"/>
      <c r="BV349" s="9"/>
      <c r="BW349" s="9"/>
      <c r="BX349" s="9"/>
    </row>
    <row r="350" spans="72:76" ht="12.75">
      <c r="BT350" s="9"/>
      <c r="BU350" s="46"/>
      <c r="BV350" s="9"/>
      <c r="BW350" s="9"/>
      <c r="BX350" s="9"/>
    </row>
    <row r="351" spans="72:76" ht="12.75">
      <c r="BT351" s="9"/>
      <c r="BU351" s="46"/>
      <c r="BV351" s="9"/>
      <c r="BW351" s="9"/>
      <c r="BX351" s="9"/>
    </row>
    <row r="352" spans="72:76" ht="12.75">
      <c r="BT352" s="9"/>
      <c r="BU352" s="46"/>
      <c r="BV352" s="9"/>
      <c r="BW352" s="9"/>
      <c r="BX352" s="9"/>
    </row>
    <row r="353" spans="72:76" ht="12.75">
      <c r="BT353" s="9"/>
      <c r="BU353" s="46"/>
      <c r="BV353" s="9"/>
      <c r="BW353" s="9"/>
      <c r="BX353" s="9"/>
    </row>
    <row r="354" spans="72:76" ht="12.75">
      <c r="BT354" s="9"/>
      <c r="BU354" s="46"/>
      <c r="BV354" s="9"/>
      <c r="BW354" s="9"/>
      <c r="BX354" s="9"/>
    </row>
    <row r="355" spans="72:76" ht="12.75">
      <c r="BT355" s="9"/>
      <c r="BU355" s="46"/>
      <c r="BV355" s="9"/>
      <c r="BW355" s="9"/>
      <c r="BX355" s="9"/>
    </row>
    <row r="356" spans="72:76" ht="12.75">
      <c r="BT356" s="9"/>
      <c r="BU356" s="46"/>
      <c r="BV356" s="9"/>
      <c r="BW356" s="9"/>
      <c r="BX356" s="9"/>
    </row>
    <row r="357" spans="72:76" ht="12.75">
      <c r="BT357" s="9"/>
      <c r="BU357" s="46"/>
      <c r="BV357" s="9"/>
      <c r="BW357" s="9"/>
      <c r="BX357" s="9"/>
    </row>
    <row r="358" spans="72:76" ht="12.75">
      <c r="BT358" s="9"/>
      <c r="BU358" s="46"/>
      <c r="BV358" s="9"/>
      <c r="BW358" s="9"/>
      <c r="BX358" s="9"/>
    </row>
    <row r="359" spans="72:76" ht="12.75">
      <c r="BT359" s="9"/>
      <c r="BU359" s="46"/>
      <c r="BV359" s="9"/>
      <c r="BW359" s="9"/>
      <c r="BX359" s="9"/>
    </row>
    <row r="360" spans="72:76" ht="12.75">
      <c r="BT360" s="9"/>
      <c r="BU360" s="46"/>
      <c r="BV360" s="9"/>
      <c r="BW360" s="9"/>
      <c r="BX360" s="9"/>
    </row>
    <row r="361" spans="72:76" ht="12.75">
      <c r="BT361" s="9"/>
      <c r="BU361" s="46"/>
      <c r="BV361" s="9"/>
      <c r="BW361" s="9"/>
      <c r="BX361" s="9"/>
    </row>
    <row r="362" spans="72:76" ht="12.75">
      <c r="BT362" s="9"/>
      <c r="BU362" s="46"/>
      <c r="BV362" s="9"/>
      <c r="BW362" s="9"/>
      <c r="BX362" s="9"/>
    </row>
    <row r="363" spans="72:76" ht="12.75">
      <c r="BT363" s="9"/>
      <c r="BU363" s="46"/>
      <c r="BV363" s="9"/>
      <c r="BW363" s="9"/>
      <c r="BX363" s="9"/>
    </row>
    <row r="364" spans="72:76" ht="12.75">
      <c r="BT364" s="9"/>
      <c r="BU364" s="46"/>
      <c r="BV364" s="9"/>
      <c r="BW364" s="9"/>
      <c r="BX364" s="9"/>
    </row>
    <row r="365" spans="72:76" ht="12.75">
      <c r="BT365" s="9"/>
      <c r="BU365" s="46"/>
      <c r="BV365" s="9"/>
      <c r="BW365" s="9"/>
      <c r="BX365" s="9"/>
    </row>
    <row r="366" spans="72:76" ht="12.75">
      <c r="BT366" s="9"/>
      <c r="BU366" s="46"/>
      <c r="BV366" s="9"/>
      <c r="BW366" s="9"/>
      <c r="BX366" s="9"/>
    </row>
    <row r="367" spans="72:76" ht="12.75">
      <c r="BT367" s="9"/>
      <c r="BU367" s="46"/>
      <c r="BV367" s="9"/>
      <c r="BW367" s="9"/>
      <c r="BX367" s="9"/>
    </row>
    <row r="368" spans="72:76" ht="12.75">
      <c r="BT368" s="9"/>
      <c r="BU368" s="46"/>
      <c r="BV368" s="9"/>
      <c r="BW368" s="9"/>
      <c r="BX368" s="9"/>
    </row>
    <row r="369" spans="72:76" ht="12.75">
      <c r="BT369" s="9"/>
      <c r="BU369" s="46"/>
      <c r="BV369" s="9"/>
      <c r="BW369" s="9"/>
      <c r="BX369" s="9"/>
    </row>
    <row r="370" spans="72:76" ht="12.75">
      <c r="BT370" s="9"/>
      <c r="BU370" s="46"/>
      <c r="BV370" s="9"/>
      <c r="BW370" s="9"/>
      <c r="BX370" s="9"/>
    </row>
    <row r="371" spans="72:76" ht="12.75">
      <c r="BT371" s="9"/>
      <c r="BU371" s="46"/>
      <c r="BV371" s="9"/>
      <c r="BW371" s="9"/>
      <c r="BX371" s="9"/>
    </row>
    <row r="372" spans="72:76" ht="12.75">
      <c r="BT372" s="9"/>
      <c r="BU372" s="46"/>
      <c r="BV372" s="9"/>
      <c r="BW372" s="9"/>
      <c r="BX372" s="9"/>
    </row>
    <row r="373" spans="72:76" ht="12.75">
      <c r="BT373" s="9"/>
      <c r="BU373" s="46"/>
      <c r="BV373" s="9"/>
      <c r="BW373" s="9"/>
      <c r="BX373" s="9"/>
    </row>
    <row r="374" spans="72:76" ht="12.75">
      <c r="BT374" s="9"/>
      <c r="BU374" s="46"/>
      <c r="BV374" s="9"/>
      <c r="BW374" s="9"/>
      <c r="BX374" s="9"/>
    </row>
    <row r="375" spans="72:76" ht="12.75">
      <c r="BT375" s="9"/>
      <c r="BU375" s="46"/>
      <c r="BV375" s="9"/>
      <c r="BW375" s="9"/>
      <c r="BX375" s="9"/>
    </row>
    <row r="376" spans="72:76" ht="12.75">
      <c r="BT376" s="9"/>
      <c r="BU376" s="46"/>
      <c r="BV376" s="9"/>
      <c r="BW376" s="9"/>
      <c r="BX376" s="9"/>
    </row>
    <row r="377" spans="72:76" ht="12.75">
      <c r="BT377" s="9"/>
      <c r="BU377" s="46"/>
      <c r="BV377" s="9"/>
      <c r="BW377" s="9"/>
      <c r="BX377" s="9"/>
    </row>
    <row r="378" spans="72:76" ht="12.75">
      <c r="BT378" s="9"/>
      <c r="BU378" s="46"/>
      <c r="BV378" s="9"/>
      <c r="BW378" s="9"/>
      <c r="BX378" s="9"/>
    </row>
    <row r="379" spans="72:76" ht="12.75">
      <c r="BT379" s="9"/>
      <c r="BU379" s="46"/>
      <c r="BV379" s="9"/>
      <c r="BW379" s="9"/>
      <c r="BX379" s="9"/>
    </row>
    <row r="380" spans="72:76" ht="12.75">
      <c r="BT380" s="9"/>
      <c r="BU380" s="46"/>
      <c r="BV380" s="9"/>
      <c r="BW380" s="9"/>
      <c r="BX380" s="9"/>
    </row>
    <row r="381" spans="72:76" ht="12.75">
      <c r="BT381" s="9"/>
      <c r="BU381" s="46"/>
      <c r="BV381" s="9"/>
      <c r="BW381" s="9"/>
      <c r="BX381" s="9"/>
    </row>
    <row r="382" spans="72:76" ht="12.75">
      <c r="BT382" s="9"/>
      <c r="BU382" s="46"/>
      <c r="BV382" s="9"/>
      <c r="BW382" s="9"/>
      <c r="BX382" s="9"/>
    </row>
    <row r="383" spans="72:76" ht="12.75">
      <c r="BT383" s="9"/>
      <c r="BU383" s="46"/>
      <c r="BV383" s="9"/>
      <c r="BW383" s="9"/>
      <c r="BX383" s="9"/>
    </row>
    <row r="384" spans="72:76" ht="12.75">
      <c r="BT384" s="9"/>
      <c r="BU384" s="46"/>
      <c r="BV384" s="9"/>
      <c r="BW384" s="9"/>
      <c r="BX384" s="9"/>
    </row>
    <row r="385" spans="72:76" ht="12.75">
      <c r="BT385" s="9"/>
      <c r="BU385" s="46"/>
      <c r="BV385" s="9"/>
      <c r="BW385" s="9"/>
      <c r="BX385" s="9"/>
    </row>
    <row r="386" spans="72:76" ht="12.75">
      <c r="BT386" s="9"/>
      <c r="BU386" s="46"/>
      <c r="BV386" s="9"/>
      <c r="BW386" s="9"/>
      <c r="BX386" s="9"/>
    </row>
    <row r="387" spans="72:76" ht="12.75">
      <c r="BT387" s="9"/>
      <c r="BU387" s="46"/>
      <c r="BV387" s="9"/>
      <c r="BW387" s="9"/>
      <c r="BX387" s="9"/>
    </row>
    <row r="388" spans="72:76" ht="12.75">
      <c r="BT388" s="9"/>
      <c r="BU388" s="46"/>
      <c r="BV388" s="9"/>
      <c r="BW388" s="9"/>
      <c r="BX388" s="9"/>
    </row>
    <row r="389" spans="72:76" ht="12.75">
      <c r="BT389" s="9"/>
      <c r="BU389" s="46"/>
      <c r="BV389" s="9"/>
      <c r="BW389" s="9"/>
      <c r="BX389" s="9"/>
    </row>
    <row r="390" spans="72:76" ht="12.75">
      <c r="BT390" s="9"/>
      <c r="BU390" s="46"/>
      <c r="BV390" s="9"/>
      <c r="BW390" s="9"/>
      <c r="BX390" s="9"/>
    </row>
    <row r="391" spans="72:76" ht="12.75">
      <c r="BT391" s="9"/>
      <c r="BU391" s="46"/>
      <c r="BV391" s="9"/>
      <c r="BW391" s="9"/>
      <c r="BX391" s="9"/>
    </row>
    <row r="392" spans="72:76" ht="12.75">
      <c r="BT392" s="9"/>
      <c r="BU392" s="46"/>
      <c r="BV392" s="9"/>
      <c r="BW392" s="9"/>
      <c r="BX392" s="9"/>
    </row>
    <row r="393" spans="72:76" ht="12.75">
      <c r="BT393" s="9"/>
      <c r="BU393" s="46"/>
      <c r="BV393" s="9"/>
      <c r="BW393" s="9"/>
      <c r="BX393" s="9"/>
    </row>
    <row r="394" spans="72:76" ht="12.75">
      <c r="BT394" s="9"/>
      <c r="BU394" s="46"/>
      <c r="BV394" s="9"/>
      <c r="BW394" s="9"/>
      <c r="BX394" s="9"/>
    </row>
    <row r="395" spans="72:76" ht="12.75">
      <c r="BT395" s="9"/>
      <c r="BU395" s="46"/>
      <c r="BV395" s="9"/>
      <c r="BW395" s="9"/>
      <c r="BX395" s="9"/>
    </row>
    <row r="396" spans="72:76" ht="12.75">
      <c r="BT396" s="9"/>
      <c r="BU396" s="46"/>
      <c r="BV396" s="9"/>
      <c r="BW396" s="9"/>
      <c r="BX396" s="9"/>
    </row>
    <row r="397" spans="72:76" ht="12.75">
      <c r="BT397" s="9"/>
      <c r="BU397" s="46"/>
      <c r="BV397" s="9"/>
      <c r="BW397" s="9"/>
      <c r="BX397" s="9"/>
    </row>
    <row r="398" spans="72:76" ht="12.75">
      <c r="BT398" s="9"/>
      <c r="BU398" s="46"/>
      <c r="BV398" s="9"/>
      <c r="BW398" s="9"/>
      <c r="BX398" s="9"/>
    </row>
    <row r="399" spans="72:76" ht="12.75">
      <c r="BT399" s="9"/>
      <c r="BU399" s="46"/>
      <c r="BV399" s="9"/>
      <c r="BW399" s="9"/>
      <c r="BX399" s="9"/>
    </row>
    <row r="400" spans="72:76" ht="12.75">
      <c r="BT400" s="9"/>
      <c r="BU400" s="46"/>
      <c r="BV400" s="9"/>
      <c r="BW400" s="9"/>
      <c r="BX400" s="9"/>
    </row>
    <row r="401" spans="72:76" ht="12.75">
      <c r="BT401" s="9"/>
      <c r="BU401" s="46"/>
      <c r="BV401" s="9"/>
      <c r="BW401" s="9"/>
      <c r="BX401" s="9"/>
    </row>
    <row r="402" spans="72:76" ht="12.75">
      <c r="BT402" s="9"/>
      <c r="BU402" s="46"/>
      <c r="BV402" s="9"/>
      <c r="BW402" s="9"/>
      <c r="BX402" s="9"/>
    </row>
    <row r="403" spans="72:76" ht="12.75">
      <c r="BT403" s="9"/>
      <c r="BU403" s="46"/>
      <c r="BV403" s="9"/>
      <c r="BW403" s="9"/>
      <c r="BX403" s="9"/>
    </row>
    <row r="404" spans="72:76" ht="12.75">
      <c r="BT404" s="9"/>
      <c r="BU404" s="46"/>
      <c r="BV404" s="9"/>
      <c r="BW404" s="9"/>
      <c r="BX404" s="9"/>
    </row>
    <row r="405" spans="72:76" ht="12.75">
      <c r="BT405" s="9"/>
      <c r="BU405" s="46"/>
      <c r="BV405" s="9"/>
      <c r="BW405" s="9"/>
      <c r="BX405" s="9"/>
    </row>
    <row r="406" spans="72:76" ht="12.75">
      <c r="BT406" s="9"/>
      <c r="BU406" s="46"/>
      <c r="BV406" s="9"/>
      <c r="BW406" s="9"/>
      <c r="BX406" s="9"/>
    </row>
    <row r="407" spans="72:76" ht="12.75">
      <c r="BT407" s="9"/>
      <c r="BU407" s="46"/>
      <c r="BV407" s="9"/>
      <c r="BW407" s="9"/>
      <c r="BX407" s="9"/>
    </row>
    <row r="408" spans="72:76" ht="12.75">
      <c r="BT408" s="9"/>
      <c r="BU408" s="46"/>
      <c r="BV408" s="9"/>
      <c r="BW408" s="9"/>
      <c r="BX408" s="9"/>
    </row>
    <row r="409" spans="72:76" ht="12.75">
      <c r="BT409" s="9"/>
      <c r="BU409" s="46"/>
      <c r="BV409" s="9"/>
      <c r="BW409" s="9"/>
      <c r="BX409" s="9"/>
    </row>
    <row r="410" spans="72:76" ht="12.75">
      <c r="BT410" s="9"/>
      <c r="BU410" s="46"/>
      <c r="BV410" s="9"/>
      <c r="BW410" s="9"/>
      <c r="BX410" s="9"/>
    </row>
    <row r="411" spans="72:76" ht="12.75">
      <c r="BT411" s="9"/>
      <c r="BU411" s="46"/>
      <c r="BV411" s="9"/>
      <c r="BW411" s="9"/>
      <c r="BX411" s="9"/>
    </row>
    <row r="412" spans="72:76" ht="12.75">
      <c r="BT412" s="9"/>
      <c r="BU412" s="46"/>
      <c r="BV412" s="9"/>
      <c r="BW412" s="9"/>
      <c r="BX412" s="9"/>
    </row>
    <row r="413" spans="72:76" ht="12.75">
      <c r="BT413" s="9"/>
      <c r="BU413" s="46"/>
      <c r="BV413" s="9"/>
      <c r="BW413" s="9"/>
      <c r="BX413" s="9"/>
    </row>
    <row r="414" spans="72:76" ht="12.75">
      <c r="BT414" s="9"/>
      <c r="BU414" s="46"/>
      <c r="BV414" s="9"/>
      <c r="BW414" s="9"/>
      <c r="BX414" s="9"/>
    </row>
    <row r="415" spans="72:76" ht="12.75">
      <c r="BT415" s="9"/>
      <c r="BU415" s="46"/>
      <c r="BV415" s="9"/>
      <c r="BW415" s="9"/>
      <c r="BX415" s="9"/>
    </row>
    <row r="416" spans="72:76" ht="12.75">
      <c r="BT416" s="9"/>
      <c r="BU416" s="46"/>
      <c r="BV416" s="9"/>
      <c r="BW416" s="9"/>
      <c r="BX416" s="9"/>
    </row>
    <row r="417" spans="72:76" ht="12.75">
      <c r="BT417" s="9"/>
      <c r="BU417" s="46"/>
      <c r="BV417" s="9"/>
      <c r="BW417" s="9"/>
      <c r="BX417" s="9"/>
    </row>
    <row r="418" spans="72:76" ht="12.75">
      <c r="BT418" s="9"/>
      <c r="BU418" s="46"/>
      <c r="BV418" s="9"/>
      <c r="BW418" s="9"/>
      <c r="BX418" s="9"/>
    </row>
    <row r="419" spans="72:76" ht="12.75">
      <c r="BT419" s="9"/>
      <c r="BU419" s="46"/>
      <c r="BV419" s="9"/>
      <c r="BW419" s="9"/>
      <c r="BX419" s="9"/>
    </row>
    <row r="420" spans="72:76" ht="12.75">
      <c r="BT420" s="9"/>
      <c r="BU420" s="46"/>
      <c r="BV420" s="9"/>
      <c r="BW420" s="9"/>
      <c r="BX420" s="9"/>
    </row>
    <row r="421" spans="72:76" ht="12.75">
      <c r="BT421" s="9"/>
      <c r="BU421" s="46"/>
      <c r="BV421" s="9"/>
      <c r="BW421" s="9"/>
      <c r="BX421" s="9"/>
    </row>
    <row r="422" spans="72:76" ht="12.75">
      <c r="BT422" s="9"/>
      <c r="BU422" s="46"/>
      <c r="BV422" s="9"/>
      <c r="BW422" s="9"/>
      <c r="BX422" s="9"/>
    </row>
    <row r="423" spans="72:76" ht="12.75">
      <c r="BT423" s="9"/>
      <c r="BU423" s="46"/>
      <c r="BV423" s="9"/>
      <c r="BW423" s="9"/>
      <c r="BX423" s="9"/>
    </row>
    <row r="424" spans="72:76" ht="12.75">
      <c r="BT424" s="9"/>
      <c r="BU424" s="46"/>
      <c r="BV424" s="9"/>
      <c r="BW424" s="9"/>
      <c r="BX424" s="9"/>
    </row>
    <row r="425" spans="72:76" ht="12.75">
      <c r="BT425" s="9"/>
      <c r="BU425" s="46"/>
      <c r="BV425" s="9"/>
      <c r="BW425" s="9"/>
      <c r="BX425" s="9"/>
    </row>
    <row r="426" spans="72:76" ht="12.75">
      <c r="BT426" s="9"/>
      <c r="BU426" s="46"/>
      <c r="BV426" s="9"/>
      <c r="BW426" s="9"/>
      <c r="BX426" s="9"/>
    </row>
    <row r="427" spans="72:76" ht="12.75">
      <c r="BT427" s="9"/>
      <c r="BU427" s="46"/>
      <c r="BV427" s="9"/>
      <c r="BW427" s="9"/>
      <c r="BX427" s="9"/>
    </row>
    <row r="428" spans="72:76" ht="12.75">
      <c r="BT428" s="9"/>
      <c r="BU428" s="46"/>
      <c r="BV428" s="9"/>
      <c r="BW428" s="9"/>
      <c r="BX428" s="9"/>
    </row>
    <row r="429" spans="72:76" ht="12.75">
      <c r="BT429" s="9"/>
      <c r="BU429" s="46"/>
      <c r="BV429" s="9"/>
      <c r="BW429" s="9"/>
      <c r="BX429" s="9"/>
    </row>
    <row r="430" spans="72:76" ht="12.75">
      <c r="BT430" s="9"/>
      <c r="BU430" s="46"/>
      <c r="BV430" s="9"/>
      <c r="BW430" s="9"/>
      <c r="BX430" s="9"/>
    </row>
    <row r="431" spans="72:76" ht="12.75">
      <c r="BT431" s="9"/>
      <c r="BU431" s="46"/>
      <c r="BV431" s="9"/>
      <c r="BW431" s="9"/>
      <c r="BX431" s="9"/>
    </row>
    <row r="432" spans="72:76" ht="12.75">
      <c r="BT432" s="9"/>
      <c r="BU432" s="46"/>
      <c r="BV432" s="9"/>
      <c r="BW432" s="9"/>
      <c r="BX432" s="9"/>
    </row>
    <row r="433" spans="72:76" ht="12.75">
      <c r="BT433" s="9"/>
      <c r="BU433" s="46"/>
      <c r="BV433" s="9"/>
      <c r="BW433" s="9"/>
      <c r="BX433" s="9"/>
    </row>
    <row r="434" spans="72:76" ht="12.75">
      <c r="BT434" s="9"/>
      <c r="BU434" s="46"/>
      <c r="BV434" s="9"/>
      <c r="BW434" s="9"/>
      <c r="BX434" s="9"/>
    </row>
    <row r="435" spans="72:76" ht="12.75">
      <c r="BT435" s="9"/>
      <c r="BU435" s="46"/>
      <c r="BV435" s="9"/>
      <c r="BW435" s="9"/>
      <c r="BX435" s="9"/>
    </row>
    <row r="436" spans="72:76" ht="12.75">
      <c r="BT436" s="9"/>
      <c r="BU436" s="46"/>
      <c r="BV436" s="9"/>
      <c r="BW436" s="9"/>
      <c r="BX436" s="9"/>
    </row>
    <row r="437" spans="72:76" ht="12.75">
      <c r="BT437" s="9"/>
      <c r="BU437" s="46"/>
      <c r="BV437" s="9"/>
      <c r="BW437" s="9"/>
      <c r="BX437" s="9"/>
    </row>
    <row r="438" spans="72:76" ht="12.75">
      <c r="BT438" s="9"/>
      <c r="BU438" s="46"/>
      <c r="BV438" s="9"/>
      <c r="BW438" s="9"/>
      <c r="BX438" s="9"/>
    </row>
    <row r="439" spans="72:76" ht="12.75">
      <c r="BT439" s="9"/>
      <c r="BU439" s="46"/>
      <c r="BV439" s="9"/>
      <c r="BW439" s="9"/>
      <c r="BX439" s="9"/>
    </row>
    <row r="440" spans="72:76" ht="12.75">
      <c r="BT440" s="9"/>
      <c r="BU440" s="46"/>
      <c r="BV440" s="9"/>
      <c r="BW440" s="9"/>
      <c r="BX440" s="9"/>
    </row>
    <row r="441" spans="72:76" ht="12.75">
      <c r="BT441" s="9"/>
      <c r="BU441" s="46"/>
      <c r="BV441" s="9"/>
      <c r="BW441" s="9"/>
      <c r="BX441" s="9"/>
    </row>
    <row r="442" spans="72:76" ht="12.75">
      <c r="BT442" s="9"/>
      <c r="BU442" s="46"/>
      <c r="BV442" s="9"/>
      <c r="BW442" s="9"/>
      <c r="BX442" s="9"/>
    </row>
    <row r="443" spans="72:76" ht="12.75">
      <c r="BT443" s="9"/>
      <c r="BU443" s="46"/>
      <c r="BV443" s="9"/>
      <c r="BW443" s="9"/>
      <c r="BX443" s="9"/>
    </row>
    <row r="444" spans="72:76" ht="12.75">
      <c r="BT444" s="9"/>
      <c r="BU444" s="46"/>
      <c r="BV444" s="9"/>
      <c r="BW444" s="9"/>
      <c r="BX444" s="9"/>
    </row>
    <row r="445" spans="72:76" ht="12.75">
      <c r="BT445" s="9"/>
      <c r="BU445" s="46"/>
      <c r="BV445" s="9"/>
      <c r="BW445" s="9"/>
      <c r="BX445" s="9"/>
    </row>
    <row r="446" spans="72:76" ht="12.75">
      <c r="BT446" s="9"/>
      <c r="BU446" s="46"/>
      <c r="BV446" s="9"/>
      <c r="BW446" s="9"/>
      <c r="BX446" s="9"/>
    </row>
    <row r="447" spans="72:76" ht="12.75">
      <c r="BT447" s="9"/>
      <c r="BU447" s="46"/>
      <c r="BV447" s="9"/>
      <c r="BW447" s="9"/>
      <c r="BX447" s="9"/>
    </row>
    <row r="448" spans="72:76" ht="12.75">
      <c r="BT448" s="9"/>
      <c r="BU448" s="46"/>
      <c r="BV448" s="9"/>
      <c r="BW448" s="9"/>
      <c r="BX448" s="9"/>
    </row>
    <row r="449" spans="72:76" ht="12.75">
      <c r="BT449" s="9"/>
      <c r="BU449" s="46"/>
      <c r="BV449" s="9"/>
      <c r="BW449" s="9"/>
      <c r="BX449" s="9"/>
    </row>
    <row r="450" spans="72:76" ht="12.75">
      <c r="BT450" s="9"/>
      <c r="BU450" s="46"/>
      <c r="BV450" s="9"/>
      <c r="BW450" s="9"/>
      <c r="BX450" s="9"/>
    </row>
    <row r="451" spans="72:76" ht="12.75">
      <c r="BT451" s="9"/>
      <c r="BU451" s="46"/>
      <c r="BV451" s="9"/>
      <c r="BW451" s="9"/>
      <c r="BX451" s="9"/>
    </row>
    <row r="452" spans="72:76" ht="12.75">
      <c r="BT452" s="9"/>
      <c r="BU452" s="46"/>
      <c r="BV452" s="9"/>
      <c r="BW452" s="9"/>
      <c r="BX452" s="9"/>
    </row>
    <row r="453" spans="72:76" ht="12.75">
      <c r="BT453" s="9"/>
      <c r="BU453" s="46"/>
      <c r="BV453" s="9"/>
      <c r="BW453" s="9"/>
      <c r="BX453" s="9"/>
    </row>
    <row r="454" spans="72:76" ht="12.75">
      <c r="BT454" s="9"/>
      <c r="BU454" s="46"/>
      <c r="BV454" s="9"/>
      <c r="BW454" s="9"/>
      <c r="BX454" s="9"/>
    </row>
    <row r="455" spans="72:76" ht="12.75">
      <c r="BT455" s="9"/>
      <c r="BU455" s="46"/>
      <c r="BV455" s="9"/>
      <c r="BW455" s="9"/>
      <c r="BX455" s="9"/>
    </row>
    <row r="456" spans="72:76" ht="12.75">
      <c r="BT456" s="9"/>
      <c r="BU456" s="46"/>
      <c r="BV456" s="9"/>
      <c r="BW456" s="9"/>
      <c r="BX456" s="9"/>
    </row>
    <row r="457" spans="72:76" ht="12.75">
      <c r="BT457" s="9"/>
      <c r="BU457" s="46"/>
      <c r="BV457" s="9"/>
      <c r="BW457" s="9"/>
      <c r="BX457" s="9"/>
    </row>
    <row r="458" spans="72:76" ht="12.75">
      <c r="BT458" s="9"/>
      <c r="BU458" s="46"/>
      <c r="BV458" s="9"/>
      <c r="BW458" s="9"/>
      <c r="BX458" s="9"/>
    </row>
    <row r="459" spans="72:76" ht="12.75">
      <c r="BT459" s="9"/>
      <c r="BU459" s="46"/>
      <c r="BV459" s="9"/>
      <c r="BW459" s="9"/>
      <c r="BX459" s="9"/>
    </row>
    <row r="460" spans="72:76" ht="12.75">
      <c r="BT460" s="9"/>
      <c r="BU460" s="46"/>
      <c r="BV460" s="9"/>
      <c r="BW460" s="9"/>
      <c r="BX460" s="9"/>
    </row>
    <row r="461" spans="72:76" ht="12.75">
      <c r="BT461" s="9"/>
      <c r="BU461" s="46"/>
      <c r="BV461" s="9"/>
      <c r="BW461" s="9"/>
      <c r="BX461" s="9"/>
    </row>
    <row r="462" spans="72:76" ht="12.75">
      <c r="BT462" s="9"/>
      <c r="BU462" s="46"/>
      <c r="BV462" s="9"/>
      <c r="BW462" s="9"/>
      <c r="BX462" s="9"/>
    </row>
    <row r="463" spans="72:76" ht="12.75">
      <c r="BT463" s="9"/>
      <c r="BU463" s="46"/>
      <c r="BV463" s="9"/>
      <c r="BW463" s="9"/>
      <c r="BX463" s="9"/>
    </row>
    <row r="464" spans="72:76" ht="12.75">
      <c r="BT464" s="9"/>
      <c r="BU464" s="46"/>
      <c r="BV464" s="9"/>
      <c r="BW464" s="9"/>
      <c r="BX464" s="9"/>
    </row>
    <row r="465" spans="72:76" ht="12.75">
      <c r="BT465" s="9"/>
      <c r="BU465" s="46"/>
      <c r="BV465" s="9"/>
      <c r="BW465" s="9"/>
      <c r="BX465" s="9"/>
    </row>
    <row r="466" spans="72:76" ht="12.75">
      <c r="BT466" s="9"/>
      <c r="BU466" s="46"/>
      <c r="BV466" s="9"/>
      <c r="BW466" s="9"/>
      <c r="BX466" s="9"/>
    </row>
    <row r="467" spans="72:76" ht="12.75">
      <c r="BT467" s="9"/>
      <c r="BU467" s="46"/>
      <c r="BV467" s="9"/>
      <c r="BW467" s="9"/>
      <c r="BX467" s="9"/>
    </row>
    <row r="468" spans="72:76" ht="12.75">
      <c r="BT468" s="9"/>
      <c r="BU468" s="46"/>
      <c r="BV468" s="9"/>
      <c r="BW468" s="9"/>
      <c r="BX468" s="9"/>
    </row>
    <row r="469" spans="72:76" ht="12.75">
      <c r="BT469" s="9"/>
      <c r="BU469" s="46"/>
      <c r="BV469" s="9"/>
      <c r="BW469" s="9"/>
      <c r="BX469" s="9"/>
    </row>
    <row r="470" spans="72:76" ht="12.75">
      <c r="BT470" s="9"/>
      <c r="BU470" s="46"/>
      <c r="BV470" s="9"/>
      <c r="BW470" s="9"/>
      <c r="BX470" s="9"/>
    </row>
    <row r="471" spans="72:76" ht="12.75">
      <c r="BT471" s="9"/>
      <c r="BU471" s="46"/>
      <c r="BV471" s="9"/>
      <c r="BW471" s="9"/>
      <c r="BX471" s="9"/>
    </row>
    <row r="472" spans="72:76" ht="12.75">
      <c r="BT472" s="9"/>
      <c r="BU472" s="46"/>
      <c r="BV472" s="9"/>
      <c r="BW472" s="9"/>
      <c r="BX472" s="9"/>
    </row>
    <row r="473" spans="72:76" ht="12.75">
      <c r="BT473" s="9"/>
      <c r="BU473" s="46"/>
      <c r="BV473" s="9"/>
      <c r="BW473" s="9"/>
      <c r="BX473" s="9"/>
    </row>
    <row r="474" spans="72:76" ht="12.75">
      <c r="BT474" s="9"/>
      <c r="BU474" s="46"/>
      <c r="BV474" s="9"/>
      <c r="BW474" s="9"/>
      <c r="BX474" s="9"/>
    </row>
    <row r="475" spans="72:76" ht="12.75">
      <c r="BT475" s="9"/>
      <c r="BU475" s="46"/>
      <c r="BV475" s="9"/>
      <c r="BW475" s="9"/>
      <c r="BX475" s="9"/>
    </row>
    <row r="476" spans="72:76" ht="12.75">
      <c r="BT476" s="9"/>
      <c r="BU476" s="46"/>
      <c r="BV476" s="9"/>
      <c r="BW476" s="9"/>
      <c r="BX476" s="9"/>
    </row>
    <row r="477" spans="72:76" ht="12.75">
      <c r="BT477" s="9"/>
      <c r="BU477" s="46"/>
      <c r="BV477" s="9"/>
      <c r="BW477" s="9"/>
      <c r="BX477" s="9"/>
    </row>
    <row r="478" spans="72:76" ht="12.75">
      <c r="BT478" s="9"/>
      <c r="BU478" s="46"/>
      <c r="BV478" s="9"/>
      <c r="BW478" s="9"/>
      <c r="BX478" s="9"/>
    </row>
    <row r="479" spans="72:76" ht="12.75">
      <c r="BT479" s="9"/>
      <c r="BU479" s="46"/>
      <c r="BV479" s="9"/>
      <c r="BW479" s="9"/>
      <c r="BX479" s="9"/>
    </row>
    <row r="480" spans="72:76" ht="12.75">
      <c r="BT480" s="9"/>
      <c r="BU480" s="46"/>
      <c r="BV480" s="9"/>
      <c r="BW480" s="9"/>
      <c r="BX480" s="9"/>
    </row>
    <row r="481" spans="72:76" ht="12.75">
      <c r="BT481" s="9"/>
      <c r="BU481" s="46"/>
      <c r="BV481" s="9"/>
      <c r="BW481" s="9"/>
      <c r="BX481" s="9"/>
    </row>
    <row r="482" spans="72:76" ht="12.75">
      <c r="BT482" s="9"/>
      <c r="BU482" s="46"/>
      <c r="BV482" s="9"/>
      <c r="BW482" s="9"/>
      <c r="BX482" s="9"/>
    </row>
    <row r="483" spans="72:76" ht="12.75">
      <c r="BT483" s="9"/>
      <c r="BU483" s="46"/>
      <c r="BV483" s="9"/>
      <c r="BW483" s="9"/>
      <c r="BX483" s="9"/>
    </row>
    <row r="484" spans="72:76" ht="12.75">
      <c r="BT484" s="9"/>
      <c r="BU484" s="46"/>
      <c r="BV484" s="9"/>
      <c r="BW484" s="9"/>
      <c r="BX484" s="9"/>
    </row>
    <row r="485" spans="72:76" ht="12.75">
      <c r="BT485" s="9"/>
      <c r="BU485" s="46"/>
      <c r="BV485" s="9"/>
      <c r="BW485" s="9"/>
      <c r="BX485" s="9"/>
    </row>
    <row r="486" spans="72:76" ht="12.75">
      <c r="BT486" s="9"/>
      <c r="BU486" s="46"/>
      <c r="BV486" s="9"/>
      <c r="BW486" s="9"/>
      <c r="BX486" s="9"/>
    </row>
    <row r="487" spans="72:76" ht="12.75">
      <c r="BT487" s="9"/>
      <c r="BU487" s="46"/>
      <c r="BV487" s="9"/>
      <c r="BW487" s="9"/>
      <c r="BX487" s="9"/>
    </row>
    <row r="488" spans="72:76" ht="12.75">
      <c r="BT488" s="9"/>
      <c r="BU488" s="46"/>
      <c r="BV488" s="9"/>
      <c r="BW488" s="9"/>
      <c r="BX488" s="9"/>
    </row>
    <row r="489" spans="72:76" ht="12.75">
      <c r="BT489" s="9"/>
      <c r="BU489" s="46"/>
      <c r="BV489" s="9"/>
      <c r="BW489" s="9"/>
      <c r="BX489" s="9"/>
    </row>
    <row r="490" spans="72:76" ht="12.75">
      <c r="BT490" s="9"/>
      <c r="BU490" s="46"/>
      <c r="BV490" s="9"/>
      <c r="BW490" s="9"/>
      <c r="BX490" s="9"/>
    </row>
    <row r="491" spans="72:76" ht="12.75">
      <c r="BT491" s="9"/>
      <c r="BU491" s="46"/>
      <c r="BV491" s="9"/>
      <c r="BW491" s="9"/>
      <c r="BX491" s="9"/>
    </row>
    <row r="492" spans="72:76" ht="12.75">
      <c r="BT492" s="9"/>
      <c r="BU492" s="46"/>
      <c r="BV492" s="9"/>
      <c r="BW492" s="9"/>
      <c r="BX492" s="9"/>
    </row>
    <row r="493" spans="72:76" ht="12.75">
      <c r="BT493" s="9"/>
      <c r="BU493" s="46"/>
      <c r="BV493" s="9"/>
      <c r="BW493" s="9"/>
      <c r="BX493" s="9"/>
    </row>
    <row r="494" spans="72:76" ht="12.75">
      <c r="BT494" s="9"/>
      <c r="BU494" s="46"/>
      <c r="BV494" s="9"/>
      <c r="BW494" s="9"/>
      <c r="BX494" s="9"/>
    </row>
    <row r="495" spans="72:76" ht="12.75">
      <c r="BT495" s="9"/>
      <c r="BU495" s="46"/>
      <c r="BV495" s="9"/>
      <c r="BW495" s="9"/>
      <c r="BX495" s="9"/>
    </row>
    <row r="496" spans="72:76" ht="12.75">
      <c r="BT496" s="9"/>
      <c r="BU496" s="46"/>
      <c r="BV496" s="9"/>
      <c r="BW496" s="9"/>
      <c r="BX496" s="9"/>
    </row>
    <row r="497" spans="72:76" ht="12.75">
      <c r="BT497" s="9"/>
      <c r="BU497" s="46"/>
      <c r="BV497" s="9"/>
      <c r="BW497" s="9"/>
      <c r="BX497" s="9"/>
    </row>
    <row r="498" spans="72:76" ht="12.75">
      <c r="BT498" s="9"/>
      <c r="BU498" s="46"/>
      <c r="BV498" s="9"/>
      <c r="BW498" s="9"/>
      <c r="BX498" s="9"/>
    </row>
    <row r="499" spans="72:76" ht="12.75">
      <c r="BT499" s="9"/>
      <c r="BU499" s="46"/>
      <c r="BV499" s="9"/>
      <c r="BW499" s="9"/>
      <c r="BX499" s="9"/>
    </row>
    <row r="500" spans="72:76" ht="12.75">
      <c r="BT500" s="9"/>
      <c r="BU500" s="46"/>
      <c r="BV500" s="9"/>
      <c r="BW500" s="9"/>
      <c r="BX500" s="9"/>
    </row>
    <row r="501" spans="72:76" ht="12.75">
      <c r="BT501" s="9"/>
      <c r="BU501" s="46"/>
      <c r="BV501" s="9"/>
      <c r="BW501" s="9"/>
      <c r="BX501" s="9"/>
    </row>
    <row r="502" spans="72:76" ht="12.75">
      <c r="BT502" s="9"/>
      <c r="BU502" s="46"/>
      <c r="BV502" s="9"/>
      <c r="BW502" s="9"/>
      <c r="BX502" s="9"/>
    </row>
    <row r="503" spans="72:76" ht="12.75">
      <c r="BT503" s="9"/>
      <c r="BU503" s="46"/>
      <c r="BV503" s="9"/>
      <c r="BW503" s="9"/>
      <c r="BX503" s="9"/>
    </row>
    <row r="504" spans="72:76" ht="12.75">
      <c r="BT504" s="9"/>
      <c r="BU504" s="46"/>
      <c r="BV504" s="9"/>
      <c r="BW504" s="9"/>
      <c r="BX504" s="9"/>
    </row>
    <row r="505" spans="72:76" ht="12.75">
      <c r="BT505" s="9"/>
      <c r="BU505" s="46"/>
      <c r="BV505" s="9"/>
      <c r="BW505" s="9"/>
      <c r="BX505" s="9"/>
    </row>
    <row r="506" spans="72:76" ht="12.75">
      <c r="BT506" s="9"/>
      <c r="BU506" s="46"/>
      <c r="BV506" s="9"/>
      <c r="BW506" s="9"/>
      <c r="BX506" s="9"/>
    </row>
    <row r="507" spans="72:76" ht="12.75">
      <c r="BT507" s="9"/>
      <c r="BU507" s="46"/>
      <c r="BV507" s="9"/>
      <c r="BW507" s="9"/>
      <c r="BX507" s="9"/>
    </row>
    <row r="508" spans="72:76" ht="12.75">
      <c r="BT508" s="9"/>
      <c r="BU508" s="46"/>
      <c r="BV508" s="9"/>
      <c r="BW508" s="9"/>
      <c r="BX508" s="9"/>
    </row>
    <row r="509" spans="72:76" ht="12.75">
      <c r="BT509" s="9"/>
      <c r="BU509" s="46"/>
      <c r="BV509" s="9"/>
      <c r="BW509" s="9"/>
      <c r="BX509" s="9"/>
    </row>
    <row r="510" spans="72:76" ht="12.75">
      <c r="BT510" s="9"/>
      <c r="BU510" s="46"/>
      <c r="BV510" s="9"/>
      <c r="BW510" s="9"/>
      <c r="BX510" s="9"/>
    </row>
    <row r="511" spans="72:76" ht="12.75">
      <c r="BT511" s="9"/>
      <c r="BU511" s="46"/>
      <c r="BV511" s="9"/>
      <c r="BW511" s="9"/>
      <c r="BX511" s="9"/>
    </row>
    <row r="512" spans="72:76" ht="12.75">
      <c r="BT512" s="9"/>
      <c r="BU512" s="46"/>
      <c r="BV512" s="9"/>
      <c r="BW512" s="9"/>
      <c r="BX512" s="9"/>
    </row>
    <row r="513" spans="72:76" ht="12.75">
      <c r="BT513" s="9"/>
      <c r="BU513" s="46"/>
      <c r="BV513" s="9"/>
      <c r="BW513" s="9"/>
      <c r="BX513" s="9"/>
    </row>
    <row r="514" spans="72:76" ht="12.75">
      <c r="BT514" s="9"/>
      <c r="BU514" s="46"/>
      <c r="BV514" s="9"/>
      <c r="BW514" s="9"/>
      <c r="BX514" s="9"/>
    </row>
    <row r="515" spans="72:76" ht="12.75">
      <c r="BT515" s="9"/>
      <c r="BU515" s="46"/>
      <c r="BV515" s="9"/>
      <c r="BW515" s="9"/>
      <c r="BX515" s="9"/>
    </row>
    <row r="516" spans="72:76" ht="12.75">
      <c r="BT516" s="9"/>
      <c r="BU516" s="46"/>
      <c r="BV516" s="9"/>
      <c r="BW516" s="9"/>
      <c r="BX516" s="9"/>
    </row>
    <row r="517" spans="72:76" ht="12.75">
      <c r="BT517" s="9"/>
      <c r="BU517" s="46"/>
      <c r="BV517" s="9"/>
      <c r="BW517" s="9"/>
      <c r="BX517" s="9"/>
    </row>
    <row r="518" spans="72:76" ht="12.75">
      <c r="BT518" s="9"/>
      <c r="BU518" s="46"/>
      <c r="BV518" s="9"/>
      <c r="BW518" s="9"/>
      <c r="BX518" s="9"/>
    </row>
    <row r="519" spans="72:76" ht="12.75">
      <c r="BT519" s="9"/>
      <c r="BU519" s="46"/>
      <c r="BV519" s="9"/>
      <c r="BW519" s="9"/>
      <c r="BX519" s="9"/>
    </row>
    <row r="520" spans="72:76" ht="12.75">
      <c r="BT520" s="9"/>
      <c r="BU520" s="46"/>
      <c r="BV520" s="9"/>
      <c r="BW520" s="9"/>
      <c r="BX520" s="9"/>
    </row>
    <row r="521" spans="72:76" ht="12.75">
      <c r="BT521" s="9"/>
      <c r="BU521" s="46"/>
      <c r="BV521" s="9"/>
      <c r="BW521" s="9"/>
      <c r="BX521" s="9"/>
    </row>
    <row r="522" spans="72:76" ht="12.75">
      <c r="BT522" s="9"/>
      <c r="BU522" s="46"/>
      <c r="BV522" s="9"/>
      <c r="BW522" s="9"/>
      <c r="BX522" s="9"/>
    </row>
    <row r="523" spans="72:76" ht="12.75">
      <c r="BT523" s="9"/>
      <c r="BU523" s="46"/>
      <c r="BV523" s="9"/>
      <c r="BW523" s="9"/>
      <c r="BX523" s="9"/>
    </row>
    <row r="524" spans="72:76" ht="12.75">
      <c r="BT524" s="9"/>
      <c r="BU524" s="46"/>
      <c r="BV524" s="9"/>
      <c r="BW524" s="9"/>
      <c r="BX524" s="9"/>
    </row>
    <row r="525" spans="72:76" ht="12.75">
      <c r="BT525" s="9"/>
      <c r="BU525" s="46"/>
      <c r="BV525" s="9"/>
      <c r="BW525" s="9"/>
      <c r="BX525" s="9"/>
    </row>
    <row r="526" spans="72:76" ht="12.75">
      <c r="BT526" s="9"/>
      <c r="BU526" s="46"/>
      <c r="BV526" s="9"/>
      <c r="BW526" s="9"/>
      <c r="BX526" s="9"/>
    </row>
    <row r="527" spans="72:76" ht="12.75">
      <c r="BT527" s="9"/>
      <c r="BU527" s="46"/>
      <c r="BV527" s="9"/>
      <c r="BW527" s="9"/>
      <c r="BX527" s="9"/>
    </row>
    <row r="528" spans="72:76" ht="12.75">
      <c r="BT528" s="9"/>
      <c r="BU528" s="46"/>
      <c r="BV528" s="9"/>
      <c r="BW528" s="9"/>
      <c r="BX528" s="9"/>
    </row>
    <row r="529" spans="72:76" ht="12.75">
      <c r="BT529" s="9"/>
      <c r="BU529" s="46"/>
      <c r="BV529" s="9"/>
      <c r="BW529" s="9"/>
      <c r="BX529" s="9"/>
    </row>
    <row r="530" spans="72:76" ht="12.75">
      <c r="BT530" s="9"/>
      <c r="BU530" s="46"/>
      <c r="BV530" s="9"/>
      <c r="BW530" s="9"/>
      <c r="BX530" s="9"/>
    </row>
    <row r="531" spans="72:76" ht="12.75">
      <c r="BT531" s="9"/>
      <c r="BU531" s="46"/>
      <c r="BV531" s="9"/>
      <c r="BW531" s="9"/>
      <c r="BX531" s="9"/>
    </row>
    <row r="532" spans="72:76" ht="12.75">
      <c r="BT532" s="9"/>
      <c r="BU532" s="46"/>
      <c r="BV532" s="9"/>
      <c r="BW532" s="9"/>
      <c r="BX532" s="9"/>
    </row>
    <row r="533" spans="72:76" ht="12.75">
      <c r="BT533" s="9"/>
      <c r="BU533" s="46"/>
      <c r="BV533" s="9"/>
      <c r="BW533" s="9"/>
      <c r="BX533" s="9"/>
    </row>
    <row r="534" spans="72:76" ht="12.75">
      <c r="BT534" s="9"/>
      <c r="BU534" s="46"/>
      <c r="BV534" s="9"/>
      <c r="BW534" s="9"/>
      <c r="BX534" s="9"/>
    </row>
    <row r="535" spans="72:76" ht="12.75">
      <c r="BT535" s="9"/>
      <c r="BU535" s="46"/>
      <c r="BV535" s="9"/>
      <c r="BW535" s="9"/>
      <c r="BX535" s="9"/>
    </row>
    <row r="536" spans="72:76" ht="12.75">
      <c r="BT536" s="9"/>
      <c r="BU536" s="46"/>
      <c r="BV536" s="9"/>
      <c r="BW536" s="9"/>
      <c r="BX536" s="9"/>
    </row>
    <row r="537" spans="72:76" ht="12.75">
      <c r="BT537" s="9"/>
      <c r="BU537" s="46"/>
      <c r="BV537" s="9"/>
      <c r="BW537" s="9"/>
      <c r="BX537" s="9"/>
    </row>
    <row r="538" spans="72:76" ht="12.75">
      <c r="BT538" s="9"/>
      <c r="BU538" s="46"/>
      <c r="BV538" s="9"/>
      <c r="BW538" s="9"/>
      <c r="BX538" s="9"/>
    </row>
    <row r="539" spans="72:76" ht="12.75">
      <c r="BT539" s="9"/>
      <c r="BU539" s="46"/>
      <c r="BV539" s="9"/>
      <c r="BW539" s="9"/>
      <c r="BX539" s="9"/>
    </row>
    <row r="540" spans="72:76" ht="12.75">
      <c r="BT540" s="9"/>
      <c r="BU540" s="46"/>
      <c r="BV540" s="9"/>
      <c r="BW540" s="9"/>
      <c r="BX540" s="9"/>
    </row>
    <row r="541" spans="72:76" ht="12.75">
      <c r="BT541" s="9"/>
      <c r="BU541" s="46"/>
      <c r="BV541" s="9"/>
      <c r="BW541" s="9"/>
      <c r="BX541" s="9"/>
    </row>
    <row r="542" spans="72:76" ht="12.75">
      <c r="BT542" s="9"/>
      <c r="BU542" s="46"/>
      <c r="BV542" s="9"/>
      <c r="BW542" s="9"/>
      <c r="BX542" s="9"/>
    </row>
    <row r="543" spans="72:76" ht="12.75">
      <c r="BT543" s="9"/>
      <c r="BU543" s="46"/>
      <c r="BV543" s="9"/>
      <c r="BW543" s="9"/>
      <c r="BX543" s="9"/>
    </row>
    <row r="544" spans="72:76" ht="12.75">
      <c r="BT544" s="9"/>
      <c r="BU544" s="46"/>
      <c r="BV544" s="9"/>
      <c r="BW544" s="9"/>
      <c r="BX544" s="9"/>
    </row>
    <row r="545" spans="72:76" ht="12.75">
      <c r="BT545" s="9"/>
      <c r="BU545" s="46"/>
      <c r="BV545" s="9"/>
      <c r="BW545" s="9"/>
      <c r="BX545" s="9"/>
    </row>
    <row r="546" spans="72:76" ht="12.75">
      <c r="BT546" s="9"/>
      <c r="BU546" s="46"/>
      <c r="BV546" s="9"/>
      <c r="BW546" s="9"/>
      <c r="BX546" s="9"/>
    </row>
    <row r="547" spans="72:76" ht="12.75">
      <c r="BT547" s="9"/>
      <c r="BU547" s="46"/>
      <c r="BV547" s="9"/>
      <c r="BW547" s="9"/>
      <c r="BX547" s="9"/>
    </row>
    <row r="548" spans="72:76" ht="12.75">
      <c r="BT548" s="9"/>
      <c r="BU548" s="46"/>
      <c r="BV548" s="9"/>
      <c r="BW548" s="9"/>
      <c r="BX548" s="9"/>
    </row>
    <row r="549" spans="72:76" ht="12.75">
      <c r="BT549" s="9"/>
      <c r="BU549" s="46"/>
      <c r="BV549" s="9"/>
      <c r="BW549" s="9"/>
      <c r="BX549" s="9"/>
    </row>
    <row r="550" spans="72:76" ht="12.75">
      <c r="BT550" s="9"/>
      <c r="BU550" s="46"/>
      <c r="BV550" s="9"/>
      <c r="BW550" s="9"/>
      <c r="BX550" s="9"/>
    </row>
    <row r="551" spans="72:76" ht="12.75">
      <c r="BT551" s="9"/>
      <c r="BU551" s="46"/>
      <c r="BV551" s="9"/>
      <c r="BW551" s="9"/>
      <c r="BX551" s="9"/>
    </row>
    <row r="552" spans="72:76" ht="12.75">
      <c r="BT552" s="9"/>
      <c r="BU552" s="46"/>
      <c r="BV552" s="9"/>
      <c r="BW552" s="9"/>
      <c r="BX552" s="9"/>
    </row>
    <row r="553" spans="72:76" ht="12.75">
      <c r="BT553" s="9"/>
      <c r="BU553" s="46"/>
      <c r="BV553" s="9"/>
      <c r="BW553" s="9"/>
      <c r="BX553" s="9"/>
    </row>
    <row r="554" spans="72:76" ht="12.75">
      <c r="BT554" s="9"/>
      <c r="BU554" s="46"/>
      <c r="BV554" s="9"/>
      <c r="BW554" s="9"/>
      <c r="BX554" s="9"/>
    </row>
    <row r="555" spans="72:76" ht="12.75">
      <c r="BT555" s="9"/>
      <c r="BU555" s="46"/>
      <c r="BV555" s="9"/>
      <c r="BW555" s="9"/>
      <c r="BX555" s="9"/>
    </row>
    <row r="556" spans="72:76" ht="12.75">
      <c r="BT556" s="9"/>
      <c r="BU556" s="46"/>
      <c r="BV556" s="9"/>
      <c r="BW556" s="9"/>
      <c r="BX556" s="9"/>
    </row>
    <row r="557" spans="72:76" ht="12.75">
      <c r="BT557" s="9"/>
      <c r="BU557" s="46"/>
      <c r="BV557" s="9"/>
      <c r="BW557" s="9"/>
      <c r="BX557" s="9"/>
    </row>
    <row r="558" spans="72:76" ht="12.75">
      <c r="BT558" s="9"/>
      <c r="BU558" s="46"/>
      <c r="BV558" s="9"/>
      <c r="BW558" s="9"/>
      <c r="BX558" s="9"/>
    </row>
    <row r="559" spans="72:76" ht="12.75">
      <c r="BT559" s="9"/>
      <c r="BU559" s="46"/>
      <c r="BV559" s="9"/>
      <c r="BW559" s="9"/>
      <c r="BX559" s="9"/>
    </row>
    <row r="560" spans="72:76" ht="12.75">
      <c r="BT560" s="9"/>
      <c r="BU560" s="46"/>
      <c r="BV560" s="9"/>
      <c r="BW560" s="9"/>
      <c r="BX560" s="9"/>
    </row>
    <row r="561" spans="72:76" ht="12.75">
      <c r="BT561" s="9"/>
      <c r="BU561" s="46"/>
      <c r="BV561" s="9"/>
      <c r="BW561" s="9"/>
      <c r="BX561" s="9"/>
    </row>
    <row r="562" spans="72:76" ht="12.75">
      <c r="BT562" s="9"/>
      <c r="BU562" s="46"/>
      <c r="BV562" s="9"/>
      <c r="BW562" s="9"/>
      <c r="BX562" s="9"/>
    </row>
    <row r="563" spans="72:76" ht="12.75">
      <c r="BT563" s="9"/>
      <c r="BU563" s="46"/>
      <c r="BV563" s="9"/>
      <c r="BW563" s="9"/>
      <c r="BX563" s="9"/>
    </row>
    <row r="564" spans="72:76" ht="12.75">
      <c r="BT564" s="9"/>
      <c r="BU564" s="46"/>
      <c r="BV564" s="9"/>
      <c r="BW564" s="9"/>
      <c r="BX564" s="9"/>
    </row>
    <row r="565" spans="72:76" ht="12.75">
      <c r="BT565" s="9"/>
      <c r="BU565" s="46"/>
      <c r="BV565" s="9"/>
      <c r="BW565" s="9"/>
      <c r="BX565" s="9"/>
    </row>
    <row r="566" spans="72:76" ht="12.75">
      <c r="BT566" s="9"/>
      <c r="BU566" s="46"/>
      <c r="BV566" s="9"/>
      <c r="BW566" s="9"/>
      <c r="BX566" s="9"/>
    </row>
    <row r="567" spans="72:76" ht="12.75">
      <c r="BT567" s="9"/>
      <c r="BU567" s="46"/>
      <c r="BV567" s="9"/>
      <c r="BW567" s="9"/>
      <c r="BX567" s="9"/>
    </row>
    <row r="568" spans="72:76" ht="12.75">
      <c r="BT568" s="9"/>
      <c r="BU568" s="46"/>
      <c r="BV568" s="9"/>
      <c r="BW568" s="9"/>
      <c r="BX568" s="9"/>
    </row>
    <row r="569" spans="72:76" ht="12.75">
      <c r="BT569" s="9"/>
      <c r="BU569" s="46"/>
      <c r="BV569" s="9"/>
      <c r="BW569" s="9"/>
      <c r="BX569" s="9"/>
    </row>
    <row r="570" spans="72:76" ht="12.75">
      <c r="BT570" s="9"/>
      <c r="BU570" s="46"/>
      <c r="BV570" s="9"/>
      <c r="BW570" s="9"/>
      <c r="BX570" s="9"/>
    </row>
    <row r="571" spans="72:76" ht="12.75">
      <c r="BT571" s="9"/>
      <c r="BU571" s="46"/>
      <c r="BV571" s="9"/>
      <c r="BW571" s="9"/>
      <c r="BX571" s="9"/>
    </row>
    <row r="572" spans="72:76" ht="12.75">
      <c r="BT572" s="9"/>
      <c r="BU572" s="46"/>
      <c r="BV572" s="9"/>
      <c r="BW572" s="9"/>
      <c r="BX572" s="9"/>
    </row>
    <row r="573" spans="72:76" ht="12.75">
      <c r="BT573" s="9"/>
      <c r="BU573" s="46"/>
      <c r="BV573" s="9"/>
      <c r="BW573" s="9"/>
      <c r="BX573" s="9"/>
    </row>
    <row r="574" spans="72:76" ht="12.75">
      <c r="BT574" s="9"/>
      <c r="BU574" s="46"/>
      <c r="BV574" s="9"/>
      <c r="BW574" s="9"/>
      <c r="BX574" s="9"/>
    </row>
    <row r="575" spans="72:76" ht="12.75">
      <c r="BT575" s="9"/>
      <c r="BU575" s="46"/>
      <c r="BV575" s="9"/>
      <c r="BW575" s="9"/>
      <c r="BX575" s="9"/>
    </row>
    <row r="576" spans="72:76" ht="12.75">
      <c r="BT576" s="9"/>
      <c r="BU576" s="46"/>
      <c r="BV576" s="9"/>
      <c r="BW576" s="9"/>
      <c r="BX576" s="9"/>
    </row>
    <row r="577" spans="72:76" ht="12.75">
      <c r="BT577" s="9"/>
      <c r="BU577" s="46"/>
      <c r="BV577" s="9"/>
      <c r="BW577" s="9"/>
      <c r="BX577" s="9"/>
    </row>
    <row r="578" spans="72:76" ht="12.75">
      <c r="BT578" s="9"/>
      <c r="BU578" s="46"/>
      <c r="BV578" s="9"/>
      <c r="BW578" s="9"/>
      <c r="BX578" s="9"/>
    </row>
    <row r="579" spans="72:76" ht="12.75">
      <c r="BT579" s="9"/>
      <c r="BU579" s="46"/>
      <c r="BV579" s="9"/>
      <c r="BW579" s="9"/>
      <c r="BX579" s="9"/>
    </row>
    <row r="580" spans="72:76" ht="12.75">
      <c r="BT580" s="9"/>
      <c r="BU580" s="46"/>
      <c r="BV580" s="9"/>
      <c r="BW580" s="9"/>
      <c r="BX580" s="9"/>
    </row>
    <row r="581" spans="72:76" ht="12.75">
      <c r="BT581" s="9"/>
      <c r="BU581" s="46"/>
      <c r="BV581" s="9"/>
      <c r="BW581" s="9"/>
      <c r="BX581" s="9"/>
    </row>
    <row r="582" spans="72:76" ht="12.75">
      <c r="BT582" s="9"/>
      <c r="BU582" s="46"/>
      <c r="BV582" s="9"/>
      <c r="BW582" s="9"/>
      <c r="BX582" s="9"/>
    </row>
    <row r="583" spans="72:76" ht="12.75">
      <c r="BT583" s="9"/>
      <c r="BU583" s="46"/>
      <c r="BV583" s="9"/>
      <c r="BW583" s="9"/>
      <c r="BX583" s="9"/>
    </row>
    <row r="584" spans="72:76" ht="12.75">
      <c r="BT584" s="9"/>
      <c r="BU584" s="46"/>
      <c r="BV584" s="9"/>
      <c r="BW584" s="9"/>
      <c r="BX584" s="9"/>
    </row>
    <row r="585" spans="72:76" ht="12.75">
      <c r="BT585" s="9"/>
      <c r="BU585" s="46"/>
      <c r="BV585" s="9"/>
      <c r="BW585" s="9"/>
      <c r="BX585" s="9"/>
    </row>
    <row r="586" spans="72:76" ht="12.75">
      <c r="BT586" s="9"/>
      <c r="BU586" s="46"/>
      <c r="BV586" s="9"/>
      <c r="BW586" s="9"/>
      <c r="BX586" s="9"/>
    </row>
    <row r="587" spans="72:76" ht="12.75">
      <c r="BT587" s="9"/>
      <c r="BU587" s="46"/>
      <c r="BV587" s="9"/>
      <c r="BW587" s="9"/>
      <c r="BX587" s="9"/>
    </row>
    <row r="588" spans="72:76" ht="12.75">
      <c r="BT588" s="9"/>
      <c r="BU588" s="46"/>
      <c r="BV588" s="9"/>
      <c r="BW588" s="9"/>
      <c r="BX588" s="9"/>
    </row>
    <row r="589" spans="72:76" ht="12.75">
      <c r="BT589" s="9"/>
      <c r="BU589" s="46"/>
      <c r="BV589" s="9"/>
      <c r="BW589" s="9"/>
      <c r="BX589" s="9"/>
    </row>
    <row r="590" spans="72:76" ht="12.75">
      <c r="BT590" s="9"/>
      <c r="BU590" s="46"/>
      <c r="BV590" s="9"/>
      <c r="BW590" s="9"/>
      <c r="BX590" s="9"/>
    </row>
    <row r="591" spans="72:76" ht="12.75">
      <c r="BT591" s="9"/>
      <c r="BU591" s="46"/>
      <c r="BV591" s="9"/>
      <c r="BW591" s="9"/>
      <c r="BX591" s="9"/>
    </row>
    <row r="592" spans="72:76" ht="12.75">
      <c r="BT592" s="9"/>
      <c r="BU592" s="46"/>
      <c r="BV592" s="9"/>
      <c r="BW592" s="9"/>
      <c r="BX592" s="9"/>
    </row>
    <row r="593" spans="72:76" ht="12.75">
      <c r="BT593" s="9"/>
      <c r="BU593" s="46"/>
      <c r="BV593" s="9"/>
      <c r="BW593" s="9"/>
      <c r="BX593" s="9"/>
    </row>
    <row r="594" spans="72:76" ht="12.75">
      <c r="BT594" s="9"/>
      <c r="BU594" s="46"/>
      <c r="BV594" s="9"/>
      <c r="BW594" s="9"/>
      <c r="BX594" s="9"/>
    </row>
    <row r="595" spans="72:76" ht="12.75">
      <c r="BT595" s="9"/>
      <c r="BU595" s="46"/>
      <c r="BV595" s="9"/>
      <c r="BW595" s="9"/>
      <c r="BX595" s="9"/>
    </row>
    <row r="596" spans="72:76" ht="12.75">
      <c r="BT596" s="9"/>
      <c r="BU596" s="46"/>
      <c r="BV596" s="9"/>
      <c r="BW596" s="9"/>
      <c r="BX596" s="9"/>
    </row>
    <row r="597" spans="72:76" ht="12.75">
      <c r="BT597" s="9"/>
      <c r="BU597" s="46"/>
      <c r="BV597" s="9"/>
      <c r="BW597" s="9"/>
      <c r="BX597" s="9"/>
    </row>
    <row r="598" spans="72:76" ht="12.75">
      <c r="BT598" s="9"/>
      <c r="BU598" s="46"/>
      <c r="BV598" s="9"/>
      <c r="BW598" s="9"/>
      <c r="BX598" s="9"/>
    </row>
    <row r="599" spans="72:76" ht="12.75">
      <c r="BT599" s="9"/>
      <c r="BU599" s="46"/>
      <c r="BV599" s="9"/>
      <c r="BW599" s="9"/>
      <c r="BX599" s="9"/>
    </row>
    <row r="600" spans="72:76" ht="12.75">
      <c r="BT600" s="9"/>
      <c r="BU600" s="46"/>
      <c r="BV600" s="9"/>
      <c r="BW600" s="9"/>
      <c r="BX600" s="9"/>
    </row>
    <row r="601" spans="72:76" ht="12.75">
      <c r="BT601" s="9"/>
      <c r="BU601" s="46"/>
      <c r="BV601" s="9"/>
      <c r="BW601" s="9"/>
      <c r="BX601" s="9"/>
    </row>
    <row r="602" spans="72:76" ht="12.75">
      <c r="BT602" s="9"/>
      <c r="BU602" s="46"/>
      <c r="BV602" s="9"/>
      <c r="BW602" s="9"/>
      <c r="BX602" s="9"/>
    </row>
    <row r="603" spans="72:76" ht="12.75">
      <c r="BT603" s="9"/>
      <c r="BU603" s="46"/>
      <c r="BV603" s="9"/>
      <c r="BW603" s="9"/>
      <c r="BX603" s="9"/>
    </row>
    <row r="604" spans="72:76" ht="12.75">
      <c r="BT604" s="9"/>
      <c r="BU604" s="46"/>
      <c r="BV604" s="9"/>
      <c r="BW604" s="9"/>
      <c r="BX604" s="9"/>
    </row>
    <row r="605" spans="72:76" ht="12.75">
      <c r="BT605" s="9"/>
      <c r="BU605" s="46"/>
      <c r="BV605" s="9"/>
      <c r="BW605" s="9"/>
      <c r="BX605" s="9"/>
    </row>
    <row r="606" spans="72:76" ht="12.75">
      <c r="BT606" s="9"/>
      <c r="BU606" s="46"/>
      <c r="BV606" s="9"/>
      <c r="BW606" s="9"/>
      <c r="BX606" s="9"/>
    </row>
    <row r="607" spans="72:76" ht="12.75">
      <c r="BT607" s="9"/>
      <c r="BU607" s="46"/>
      <c r="BV607" s="9"/>
      <c r="BW607" s="9"/>
      <c r="BX607" s="9"/>
    </row>
    <row r="608" spans="72:76" ht="12.75">
      <c r="BT608" s="9"/>
      <c r="BU608" s="46"/>
      <c r="BV608" s="9"/>
      <c r="BW608" s="9"/>
      <c r="BX608" s="9"/>
    </row>
    <row r="609" spans="72:76" ht="12.75">
      <c r="BT609" s="9"/>
      <c r="BU609" s="46"/>
      <c r="BV609" s="9"/>
      <c r="BW609" s="9"/>
      <c r="BX609" s="9"/>
    </row>
    <row r="610" spans="72:76" ht="12.75">
      <c r="BT610" s="9"/>
      <c r="BU610" s="46"/>
      <c r="BV610" s="9"/>
      <c r="BW610" s="9"/>
      <c r="BX610" s="9"/>
    </row>
    <row r="611" spans="72:76" ht="12.75">
      <c r="BT611" s="9"/>
      <c r="BU611" s="46"/>
      <c r="BV611" s="9"/>
      <c r="BW611" s="9"/>
      <c r="BX611" s="9"/>
    </row>
    <row r="612" spans="72:76" ht="12.75">
      <c r="BT612" s="9"/>
      <c r="BU612" s="46"/>
      <c r="BV612" s="9"/>
      <c r="BW612" s="9"/>
      <c r="BX612" s="9"/>
    </row>
    <row r="613" spans="72:76" ht="12.75">
      <c r="BT613" s="9"/>
      <c r="BU613" s="46"/>
      <c r="BV613" s="9"/>
      <c r="BW613" s="9"/>
      <c r="BX613" s="9"/>
    </row>
    <row r="614" spans="72:76" ht="12.75">
      <c r="BT614" s="9"/>
      <c r="BU614" s="46"/>
      <c r="BV614" s="9"/>
      <c r="BW614" s="9"/>
      <c r="BX614" s="9"/>
    </row>
    <row r="615" spans="72:76" ht="12.75">
      <c r="BT615" s="9"/>
      <c r="BU615" s="46"/>
      <c r="BV615" s="9"/>
      <c r="BW615" s="9"/>
      <c r="BX615" s="9"/>
    </row>
    <row r="616" spans="72:76" ht="12.75">
      <c r="BT616" s="9"/>
      <c r="BU616" s="46"/>
      <c r="BV616" s="9"/>
      <c r="BW616" s="9"/>
      <c r="BX616" s="9"/>
    </row>
    <row r="617" spans="72:76" ht="12.75">
      <c r="BT617" s="9"/>
      <c r="BU617" s="46"/>
      <c r="BV617" s="9"/>
      <c r="BW617" s="9"/>
      <c r="BX617" s="9"/>
    </row>
    <row r="618" spans="72:76" ht="12.75">
      <c r="BT618" s="9"/>
      <c r="BU618" s="46"/>
      <c r="BV618" s="9"/>
      <c r="BW618" s="9"/>
      <c r="BX618" s="9"/>
    </row>
    <row r="619" spans="72:76" ht="12.75">
      <c r="BT619" s="9"/>
      <c r="BU619" s="46"/>
      <c r="BV619" s="9"/>
      <c r="BW619" s="9"/>
      <c r="BX619" s="9"/>
    </row>
    <row r="620" spans="72:76" ht="12.75">
      <c r="BT620" s="9"/>
      <c r="BU620" s="46"/>
      <c r="BV620" s="9"/>
      <c r="BW620" s="9"/>
      <c r="BX620" s="9"/>
    </row>
    <row r="621" spans="72:76" ht="12.75">
      <c r="BT621" s="9"/>
      <c r="BU621" s="46"/>
      <c r="BV621" s="9"/>
      <c r="BW621" s="9"/>
      <c r="BX621" s="9"/>
    </row>
    <row r="622" spans="72:76" ht="12.75">
      <c r="BT622" s="9"/>
      <c r="BU622" s="46"/>
      <c r="BV622" s="9"/>
      <c r="BW622" s="9"/>
      <c r="BX622" s="9"/>
    </row>
    <row r="623" spans="72:76" ht="12.75">
      <c r="BT623" s="9"/>
      <c r="BU623" s="46"/>
      <c r="BV623" s="9"/>
      <c r="BW623" s="9"/>
      <c r="BX623" s="9"/>
    </row>
    <row r="624" spans="72:76" ht="12.75">
      <c r="BT624" s="9"/>
      <c r="BU624" s="46"/>
      <c r="BV624" s="9"/>
      <c r="BW624" s="9"/>
      <c r="BX624" s="9"/>
    </row>
    <row r="625" spans="72:76" ht="12.75">
      <c r="BT625" s="9"/>
      <c r="BU625" s="46"/>
      <c r="BV625" s="9"/>
      <c r="BW625" s="9"/>
      <c r="BX625" s="9"/>
    </row>
    <row r="626" spans="72:76" ht="12.75">
      <c r="BT626" s="9"/>
      <c r="BU626" s="46"/>
      <c r="BV626" s="9"/>
      <c r="BW626" s="9"/>
      <c r="BX626" s="9"/>
    </row>
    <row r="627" spans="72:76" ht="12.75">
      <c r="BT627" s="9"/>
      <c r="BU627" s="46"/>
      <c r="BV627" s="9"/>
      <c r="BW627" s="9"/>
      <c r="BX627" s="9"/>
    </row>
    <row r="628" spans="72:76" ht="12.75">
      <c r="BT628" s="9"/>
      <c r="BU628" s="46"/>
      <c r="BV628" s="9"/>
      <c r="BW628" s="9"/>
      <c r="BX628" s="9"/>
    </row>
    <row r="629" spans="72:76" ht="12.75">
      <c r="BT629" s="9"/>
      <c r="BU629" s="46"/>
      <c r="BV629" s="9"/>
      <c r="BW629" s="9"/>
      <c r="BX629" s="9"/>
    </row>
    <row r="630" spans="72:76" ht="12.75">
      <c r="BT630" s="9"/>
      <c r="BU630" s="46"/>
      <c r="BV630" s="9"/>
      <c r="BW630" s="9"/>
      <c r="BX630" s="9"/>
    </row>
    <row r="631" spans="72:76" ht="12.75">
      <c r="BT631" s="9"/>
      <c r="BU631" s="46"/>
      <c r="BV631" s="9"/>
      <c r="BW631" s="9"/>
      <c r="BX631" s="9"/>
    </row>
    <row r="632" spans="72:76" ht="12.75">
      <c r="BT632" s="9"/>
      <c r="BU632" s="46"/>
      <c r="BV632" s="9"/>
      <c r="BW632" s="9"/>
      <c r="BX632" s="9"/>
    </row>
    <row r="633" spans="72:76" ht="12.75">
      <c r="BT633" s="9"/>
      <c r="BU633" s="46"/>
      <c r="BV633" s="9"/>
      <c r="BW633" s="9"/>
      <c r="BX633" s="9"/>
    </row>
    <row r="634" spans="72:76" ht="12.75">
      <c r="BT634" s="9"/>
      <c r="BU634" s="46"/>
      <c r="BV634" s="9"/>
      <c r="BW634" s="9"/>
      <c r="BX634" s="9"/>
    </row>
    <row r="635" spans="72:76" ht="12.75">
      <c r="BT635" s="9"/>
      <c r="BU635" s="46"/>
      <c r="BV635" s="9"/>
      <c r="BW635" s="9"/>
      <c r="BX635" s="9"/>
    </row>
    <row r="636" spans="72:76" ht="12.75">
      <c r="BT636" s="9"/>
      <c r="BU636" s="46"/>
      <c r="BV636" s="9"/>
      <c r="BW636" s="9"/>
      <c r="BX636" s="9"/>
    </row>
    <row r="637" spans="72:76" ht="12.75">
      <c r="BT637" s="9"/>
      <c r="BU637" s="46"/>
      <c r="BV637" s="9"/>
      <c r="BW637" s="9"/>
      <c r="BX637" s="9"/>
    </row>
    <row r="638" spans="72:76" ht="12.75">
      <c r="BT638" s="9"/>
      <c r="BU638" s="46"/>
      <c r="BV638" s="9"/>
      <c r="BW638" s="9"/>
      <c r="BX638" s="9"/>
    </row>
    <row r="639" spans="72:76" ht="12.75">
      <c r="BT639" s="9"/>
      <c r="BU639" s="46"/>
      <c r="BV639" s="9"/>
      <c r="BW639" s="9"/>
      <c r="BX639" s="9"/>
    </row>
    <row r="640" spans="72:76" ht="12.75">
      <c r="BT640" s="9"/>
      <c r="BU640" s="46"/>
      <c r="BV640" s="9"/>
      <c r="BW640" s="9"/>
      <c r="BX640" s="9"/>
    </row>
    <row r="641" spans="72:76" ht="12.75">
      <c r="BT641" s="9"/>
      <c r="BU641" s="46"/>
      <c r="BV641" s="9"/>
      <c r="BW641" s="9"/>
      <c r="BX641" s="9"/>
    </row>
    <row r="642" spans="72:76" ht="12.75">
      <c r="BT642" s="9"/>
      <c r="BU642" s="46"/>
      <c r="BV642" s="9"/>
      <c r="BW642" s="9"/>
      <c r="BX642" s="9"/>
    </row>
    <row r="643" spans="72:76" ht="12.75">
      <c r="BT643" s="9"/>
      <c r="BU643" s="46"/>
      <c r="BV643" s="9"/>
      <c r="BW643" s="9"/>
      <c r="BX643" s="9"/>
    </row>
    <row r="644" spans="72:76" ht="12.75">
      <c r="BT644" s="9"/>
      <c r="BU644" s="46"/>
      <c r="BV644" s="9"/>
      <c r="BW644" s="9"/>
      <c r="BX644" s="9"/>
    </row>
    <row r="645" spans="72:76" ht="12.75">
      <c r="BT645" s="9"/>
      <c r="BU645" s="46"/>
      <c r="BV645" s="9"/>
      <c r="BW645" s="9"/>
      <c r="BX645" s="9"/>
    </row>
    <row r="646" spans="72:76" ht="12.75">
      <c r="BT646" s="9"/>
      <c r="BU646" s="46"/>
      <c r="BV646" s="9"/>
      <c r="BW646" s="9"/>
      <c r="BX646" s="9"/>
    </row>
    <row r="647" spans="72:76" ht="12.75">
      <c r="BT647" s="9"/>
      <c r="BU647" s="46"/>
      <c r="BV647" s="9"/>
      <c r="BW647" s="9"/>
      <c r="BX647" s="9"/>
    </row>
    <row r="648" spans="72:76" ht="12.75">
      <c r="BT648" s="9"/>
      <c r="BU648" s="46"/>
      <c r="BV648" s="9"/>
      <c r="BW648" s="9"/>
      <c r="BX648" s="9"/>
    </row>
    <row r="649" spans="72:76" ht="12.75">
      <c r="BT649" s="9"/>
      <c r="BU649" s="46"/>
      <c r="BV649" s="9"/>
      <c r="BW649" s="9"/>
      <c r="BX649" s="9"/>
    </row>
    <row r="650" spans="72:76" ht="12.75">
      <c r="BT650" s="9"/>
      <c r="BU650" s="46"/>
      <c r="BV650" s="9"/>
      <c r="BW650" s="9"/>
      <c r="BX650" s="9"/>
    </row>
    <row r="651" spans="72:76" ht="12.75">
      <c r="BT651" s="9"/>
      <c r="BU651" s="46"/>
      <c r="BV651" s="9"/>
      <c r="BW651" s="9"/>
      <c r="BX651" s="9"/>
    </row>
    <row r="652" spans="72:76" ht="12.75">
      <c r="BT652" s="9"/>
      <c r="BU652" s="46"/>
      <c r="BV652" s="9"/>
      <c r="BW652" s="9"/>
      <c r="BX652" s="9"/>
    </row>
    <row r="653" spans="72:76" ht="12.75">
      <c r="BT653" s="9"/>
      <c r="BU653" s="46"/>
      <c r="BV653" s="9"/>
      <c r="BW653" s="9"/>
      <c r="BX653" s="9"/>
    </row>
    <row r="654" spans="72:76" ht="12.75">
      <c r="BT654" s="9"/>
      <c r="BU654" s="46"/>
      <c r="BV654" s="9"/>
      <c r="BW654" s="9"/>
      <c r="BX654" s="9"/>
    </row>
    <row r="655" spans="72:76" ht="12.75">
      <c r="BT655" s="9"/>
      <c r="BU655" s="46"/>
      <c r="BV655" s="9"/>
      <c r="BW655" s="9"/>
      <c r="BX655" s="9"/>
    </row>
    <row r="656" spans="72:76" ht="12.75">
      <c r="BT656" s="9"/>
      <c r="BU656" s="46"/>
      <c r="BV656" s="9"/>
      <c r="BW656" s="9"/>
      <c r="BX656" s="9"/>
    </row>
    <row r="657" spans="72:76" ht="12.75">
      <c r="BT657" s="9"/>
      <c r="BU657" s="46"/>
      <c r="BV657" s="9"/>
      <c r="BW657" s="9"/>
      <c r="BX657" s="9"/>
    </row>
    <row r="658" spans="72:76" ht="12.75">
      <c r="BT658" s="9"/>
      <c r="BU658" s="46"/>
      <c r="BV658" s="9"/>
      <c r="BW658" s="9"/>
      <c r="BX658" s="9"/>
    </row>
    <row r="659" spans="72:76" ht="12.75">
      <c r="BT659" s="9"/>
      <c r="BU659" s="46"/>
      <c r="BV659" s="9"/>
      <c r="BW659" s="9"/>
      <c r="BX659" s="9"/>
    </row>
    <row r="660" spans="72:76" ht="12.75">
      <c r="BT660" s="9"/>
      <c r="BU660" s="46"/>
      <c r="BV660" s="9"/>
      <c r="BW660" s="9"/>
      <c r="BX660" s="9"/>
    </row>
    <row r="661" spans="72:76" ht="12.75">
      <c r="BT661" s="9"/>
      <c r="BU661" s="46"/>
      <c r="BV661" s="9"/>
      <c r="BW661" s="9"/>
      <c r="BX661" s="9"/>
    </row>
    <row r="662" spans="72:76" ht="12.75">
      <c r="BT662" s="9"/>
      <c r="BU662" s="46"/>
      <c r="BV662" s="9"/>
      <c r="BW662" s="9"/>
      <c r="BX662" s="9"/>
    </row>
    <row r="663" spans="72:76" ht="12.75">
      <c r="BT663" s="9"/>
      <c r="BU663" s="46"/>
      <c r="BV663" s="9"/>
      <c r="BW663" s="9"/>
      <c r="BX663" s="9"/>
    </row>
    <row r="664" spans="72:76" ht="12.75">
      <c r="BT664" s="9"/>
      <c r="BU664" s="46"/>
      <c r="BV664" s="9"/>
      <c r="BW664" s="9"/>
      <c r="BX664" s="9"/>
    </row>
    <row r="665" spans="72:76" ht="12.75">
      <c r="BT665" s="9"/>
      <c r="BU665" s="46"/>
      <c r="BV665" s="9"/>
      <c r="BW665" s="9"/>
      <c r="BX665" s="9"/>
    </row>
    <row r="666" spans="72:76" ht="12.75">
      <c r="BT666" s="9"/>
      <c r="BU666" s="46"/>
      <c r="BV666" s="9"/>
      <c r="BW666" s="9"/>
      <c r="BX666" s="9"/>
    </row>
    <row r="667" spans="72:76" ht="12.75">
      <c r="BT667" s="9"/>
      <c r="BU667" s="46"/>
      <c r="BV667" s="9"/>
      <c r="BW667" s="9"/>
      <c r="BX667" s="9"/>
    </row>
    <row r="668" spans="72:76" ht="12.75">
      <c r="BT668" s="9"/>
      <c r="BU668" s="46"/>
      <c r="BV668" s="9"/>
      <c r="BW668" s="9"/>
      <c r="BX668" s="9"/>
    </row>
    <row r="669" spans="72:76" ht="12.75">
      <c r="BT669" s="9"/>
      <c r="BU669" s="46"/>
      <c r="BV669" s="9"/>
      <c r="BW669" s="9"/>
      <c r="BX669" s="9"/>
    </row>
    <row r="670" spans="72:76" ht="12.75">
      <c r="BT670" s="9"/>
      <c r="BU670" s="46"/>
      <c r="BV670" s="9"/>
      <c r="BW670" s="9"/>
      <c r="BX670" s="9"/>
    </row>
    <row r="671" spans="72:76" ht="12.75">
      <c r="BT671" s="9"/>
      <c r="BU671" s="46"/>
      <c r="BV671" s="9"/>
      <c r="BW671" s="9"/>
      <c r="BX671" s="9"/>
    </row>
    <row r="672" spans="72:76" ht="12.75">
      <c r="BT672" s="9"/>
      <c r="BU672" s="46"/>
      <c r="BV672" s="9"/>
      <c r="BW672" s="9"/>
      <c r="BX672" s="9"/>
    </row>
    <row r="673" spans="72:76" ht="12.75">
      <c r="BT673" s="9"/>
      <c r="BU673" s="46"/>
      <c r="BV673" s="9"/>
      <c r="BW673" s="9"/>
      <c r="BX673" s="9"/>
    </row>
    <row r="674" spans="72:76" ht="12.75">
      <c r="BT674" s="9"/>
      <c r="BU674" s="46"/>
      <c r="BV674" s="9"/>
      <c r="BW674" s="9"/>
      <c r="BX674" s="9"/>
    </row>
    <row r="675" spans="72:76" ht="12.75">
      <c r="BT675" s="9"/>
      <c r="BU675" s="46"/>
      <c r="BV675" s="9"/>
      <c r="BW675" s="9"/>
      <c r="BX675" s="9"/>
    </row>
    <row r="676" spans="72:76" ht="12.75">
      <c r="BT676" s="9"/>
      <c r="BU676" s="46"/>
      <c r="BV676" s="9"/>
      <c r="BW676" s="9"/>
      <c r="BX676" s="9"/>
    </row>
    <row r="677" spans="72:76" ht="12.75">
      <c r="BT677" s="9"/>
      <c r="BU677" s="46"/>
      <c r="BV677" s="9"/>
      <c r="BW677" s="9"/>
      <c r="BX677" s="9"/>
    </row>
    <row r="678" spans="72:76" ht="12.75">
      <c r="BT678" s="9"/>
      <c r="BU678" s="46"/>
      <c r="BV678" s="9"/>
      <c r="BW678" s="9"/>
      <c r="BX678" s="9"/>
    </row>
    <row r="679" spans="72:76" ht="12.75">
      <c r="BT679" s="9"/>
      <c r="BU679" s="46"/>
      <c r="BV679" s="9"/>
      <c r="BW679" s="9"/>
      <c r="BX679" s="9"/>
    </row>
    <row r="680" spans="72:76" ht="12.75">
      <c r="BT680" s="9"/>
      <c r="BU680" s="46"/>
      <c r="BV680" s="9"/>
      <c r="BW680" s="9"/>
      <c r="BX680" s="9"/>
    </row>
    <row r="681" spans="72:76" ht="12.75">
      <c r="BT681" s="9"/>
      <c r="BU681" s="46"/>
      <c r="BV681" s="9"/>
      <c r="BW681" s="9"/>
      <c r="BX681" s="9"/>
    </row>
    <row r="682" spans="72:76" ht="12.75">
      <c r="BT682" s="9"/>
      <c r="BU682" s="46"/>
      <c r="BV682" s="9"/>
      <c r="BW682" s="9"/>
      <c r="BX682" s="9"/>
    </row>
    <row r="683" spans="72:76" ht="12.75">
      <c r="BT683" s="9"/>
      <c r="BU683" s="46"/>
      <c r="BV683" s="9"/>
      <c r="BW683" s="9"/>
      <c r="BX683" s="9"/>
    </row>
    <row r="684" spans="72:76" ht="12.75">
      <c r="BT684" s="9"/>
      <c r="BU684" s="46"/>
      <c r="BV684" s="9"/>
      <c r="BW684" s="9"/>
      <c r="BX684" s="9"/>
    </row>
    <row r="685" spans="72:76" ht="12.75">
      <c r="BT685" s="9"/>
      <c r="BU685" s="46"/>
      <c r="BV685" s="9"/>
      <c r="BW685" s="9"/>
      <c r="BX685" s="9"/>
    </row>
    <row r="686" spans="72:76" ht="12.75">
      <c r="BT686" s="9"/>
      <c r="BU686" s="46"/>
      <c r="BV686" s="9"/>
      <c r="BW686" s="9"/>
      <c r="BX686" s="9"/>
    </row>
    <row r="687" spans="72:76" ht="12.75">
      <c r="BT687" s="9"/>
      <c r="BU687" s="46"/>
      <c r="BV687" s="9"/>
      <c r="BW687" s="9"/>
      <c r="BX687" s="9"/>
    </row>
    <row r="688" spans="72:76" ht="12.75">
      <c r="BT688" s="9"/>
      <c r="BU688" s="46"/>
      <c r="BV688" s="9"/>
      <c r="BW688" s="9"/>
      <c r="BX688" s="9"/>
    </row>
    <row r="689" spans="72:76" ht="12.75">
      <c r="BT689" s="9"/>
      <c r="BU689" s="46"/>
      <c r="BV689" s="9"/>
      <c r="BW689" s="9"/>
      <c r="BX689" s="9"/>
    </row>
    <row r="690" spans="72:76" ht="12.75">
      <c r="BT690" s="9"/>
      <c r="BU690" s="46"/>
      <c r="BV690" s="9"/>
      <c r="BW690" s="9"/>
      <c r="BX690" s="9"/>
    </row>
    <row r="691" spans="72:76" ht="12.75">
      <c r="BT691" s="9"/>
      <c r="BU691" s="46"/>
      <c r="BV691" s="9"/>
      <c r="BW691" s="9"/>
      <c r="BX691" s="9"/>
    </row>
    <row r="692" spans="72:76" ht="12.75">
      <c r="BT692" s="9"/>
      <c r="BU692" s="46"/>
      <c r="BV692" s="9"/>
      <c r="BW692" s="9"/>
      <c r="BX692" s="9"/>
    </row>
    <row r="693" spans="72:76" ht="12.75">
      <c r="BT693" s="9"/>
      <c r="BU693" s="46"/>
      <c r="BV693" s="9"/>
      <c r="BW693" s="9"/>
      <c r="BX693" s="9"/>
    </row>
    <row r="694" spans="72:76" ht="12.75">
      <c r="BT694" s="9"/>
      <c r="BU694" s="46"/>
      <c r="BV694" s="9"/>
      <c r="BW694" s="9"/>
      <c r="BX694" s="9"/>
    </row>
    <row r="695" spans="72:76" ht="12.75">
      <c r="BT695" s="9"/>
      <c r="BU695" s="46"/>
      <c r="BV695" s="9"/>
      <c r="BW695" s="9"/>
      <c r="BX695" s="9"/>
    </row>
    <row r="696" spans="72:76" ht="12.75">
      <c r="BT696" s="9"/>
      <c r="BU696" s="46"/>
      <c r="BV696" s="9"/>
      <c r="BW696" s="9"/>
      <c r="BX696" s="9"/>
    </row>
    <row r="697" spans="72:76" ht="12.75">
      <c r="BT697" s="9"/>
      <c r="BU697" s="46"/>
      <c r="BV697" s="9"/>
      <c r="BW697" s="9"/>
      <c r="BX697" s="9"/>
    </row>
    <row r="698" spans="72:76" ht="12.75">
      <c r="BT698" s="9"/>
      <c r="BU698" s="46"/>
      <c r="BV698" s="9"/>
      <c r="BW698" s="9"/>
      <c r="BX698" s="9"/>
    </row>
    <row r="699" spans="72:76" ht="12.75">
      <c r="BT699" s="9"/>
      <c r="BU699" s="46"/>
      <c r="BV699" s="9"/>
      <c r="BW699" s="9"/>
      <c r="BX699" s="9"/>
    </row>
    <row r="700" spans="72:76" ht="12.75">
      <c r="BT700" s="9"/>
      <c r="BU700" s="46"/>
      <c r="BV700" s="9"/>
      <c r="BW700" s="9"/>
      <c r="BX700" s="9"/>
    </row>
    <row r="701" spans="72:76" ht="12.75">
      <c r="BT701" s="9"/>
      <c r="BU701" s="46"/>
      <c r="BV701" s="9"/>
      <c r="BW701" s="9"/>
      <c r="BX701" s="9"/>
    </row>
    <row r="702" spans="72:76" ht="12.75">
      <c r="BT702" s="9"/>
      <c r="BU702" s="46"/>
      <c r="BV702" s="9"/>
      <c r="BW702" s="9"/>
      <c r="BX702" s="9"/>
    </row>
    <row r="703" spans="72:76" ht="12.75">
      <c r="BT703" s="9"/>
      <c r="BU703" s="46"/>
      <c r="BV703" s="9"/>
      <c r="BW703" s="9"/>
      <c r="BX703" s="9"/>
    </row>
    <row r="704" spans="72:76" ht="12.75">
      <c r="BT704" s="9"/>
      <c r="BU704" s="46"/>
      <c r="BV704" s="9"/>
      <c r="BW704" s="9"/>
      <c r="BX704" s="9"/>
    </row>
    <row r="705" spans="72:76" ht="12.75">
      <c r="BT705" s="9"/>
      <c r="BU705" s="46"/>
      <c r="BV705" s="9"/>
      <c r="BW705" s="9"/>
      <c r="BX705" s="9"/>
    </row>
    <row r="706" spans="72:76" ht="12.75">
      <c r="BT706" s="9"/>
      <c r="BU706" s="46"/>
      <c r="BV706" s="9"/>
      <c r="BW706" s="9"/>
      <c r="BX706" s="9"/>
    </row>
    <row r="707" spans="72:76" ht="12.75">
      <c r="BT707" s="9"/>
      <c r="BU707" s="46"/>
      <c r="BV707" s="9"/>
      <c r="BW707" s="9"/>
      <c r="BX707" s="9"/>
    </row>
    <row r="708" spans="72:76" ht="12.75">
      <c r="BT708" s="9"/>
      <c r="BU708" s="46"/>
      <c r="BV708" s="9"/>
      <c r="BW708" s="9"/>
      <c r="BX708" s="9"/>
    </row>
    <row r="709" spans="72:76" ht="12.75">
      <c r="BT709" s="9"/>
      <c r="BU709" s="46"/>
      <c r="BV709" s="9"/>
      <c r="BW709" s="9"/>
      <c r="BX709" s="9"/>
    </row>
    <row r="710" spans="72:76" ht="12.75">
      <c r="BT710" s="9"/>
      <c r="BU710" s="46"/>
      <c r="BV710" s="9"/>
      <c r="BW710" s="9"/>
      <c r="BX710" s="9"/>
    </row>
    <row r="711" spans="72:76" ht="12.75">
      <c r="BT711" s="9"/>
      <c r="BU711" s="46"/>
      <c r="BV711" s="9"/>
      <c r="BW711" s="9"/>
      <c r="BX711" s="9"/>
    </row>
    <row r="712" spans="72:76" ht="12.75">
      <c r="BT712" s="9"/>
      <c r="BU712" s="46"/>
      <c r="BV712" s="9"/>
      <c r="BW712" s="9"/>
      <c r="BX712" s="9"/>
    </row>
    <row r="713" spans="72:76" ht="12.75">
      <c r="BT713" s="9"/>
      <c r="BU713" s="46"/>
      <c r="BV713" s="9"/>
      <c r="BW713" s="9"/>
      <c r="BX713" s="9"/>
    </row>
    <row r="714" spans="72:76" ht="12.75">
      <c r="BT714" s="9"/>
      <c r="BU714" s="46"/>
      <c r="BV714" s="9"/>
      <c r="BW714" s="9"/>
      <c r="BX714" s="9"/>
    </row>
    <row r="715" spans="72:76" ht="12.75">
      <c r="BT715" s="9"/>
      <c r="BU715" s="46"/>
      <c r="BV715" s="9"/>
      <c r="BW715" s="9"/>
      <c r="BX715" s="9"/>
    </row>
    <row r="716" spans="72:76" ht="12.75">
      <c r="BT716" s="9"/>
      <c r="BU716" s="46"/>
      <c r="BV716" s="9"/>
      <c r="BW716" s="9"/>
      <c r="BX716" s="9"/>
    </row>
    <row r="717" spans="72:76" ht="12.75">
      <c r="BT717" s="9"/>
      <c r="BU717" s="46"/>
      <c r="BV717" s="9"/>
      <c r="BW717" s="9"/>
      <c r="BX717" s="9"/>
    </row>
    <row r="718" spans="72:76" ht="12.75">
      <c r="BT718" s="9"/>
      <c r="BU718" s="46"/>
      <c r="BV718" s="9"/>
      <c r="BW718" s="9"/>
      <c r="BX718" s="9"/>
    </row>
    <row r="719" spans="72:76" ht="12.75">
      <c r="BT719" s="9"/>
      <c r="BU719" s="46"/>
      <c r="BV719" s="9"/>
      <c r="BW719" s="9"/>
      <c r="BX719" s="9"/>
    </row>
    <row r="720" spans="72:76" ht="12.75">
      <c r="BT720" s="9"/>
      <c r="BU720" s="46"/>
      <c r="BV720" s="9"/>
      <c r="BW720" s="9"/>
      <c r="BX720" s="9"/>
    </row>
    <row r="721" spans="72:76" ht="12.75">
      <c r="BT721" s="9"/>
      <c r="BU721" s="46"/>
      <c r="BV721" s="9"/>
      <c r="BW721" s="9"/>
      <c r="BX721" s="9"/>
    </row>
    <row r="722" spans="72:76" ht="12.75">
      <c r="BT722" s="9"/>
      <c r="BU722" s="46"/>
      <c r="BV722" s="9"/>
      <c r="BW722" s="9"/>
      <c r="BX722" s="9"/>
    </row>
    <row r="723" spans="72:76" ht="12.75">
      <c r="BT723" s="9"/>
      <c r="BU723" s="46"/>
      <c r="BV723" s="9"/>
      <c r="BW723" s="9"/>
      <c r="BX723" s="9"/>
    </row>
    <row r="724" spans="72:76" ht="12.75">
      <c r="BT724" s="9"/>
      <c r="BU724" s="46"/>
      <c r="BV724" s="9"/>
      <c r="BW724" s="9"/>
      <c r="BX724" s="9"/>
    </row>
    <row r="725" spans="72:76" ht="12.75">
      <c r="BT725" s="9"/>
      <c r="BU725" s="46"/>
      <c r="BV725" s="9"/>
      <c r="BW725" s="9"/>
      <c r="BX725" s="9"/>
    </row>
    <row r="726" spans="72:76" ht="12.75">
      <c r="BT726" s="9"/>
      <c r="BU726" s="46"/>
      <c r="BV726" s="9"/>
      <c r="BW726" s="9"/>
      <c r="BX726" s="9"/>
    </row>
    <row r="727" spans="72:76" ht="12.75">
      <c r="BT727" s="9"/>
      <c r="BU727" s="46"/>
      <c r="BV727" s="9"/>
      <c r="BW727" s="9"/>
      <c r="BX727" s="9"/>
    </row>
    <row r="728" spans="72:76" ht="12.75">
      <c r="BT728" s="9"/>
      <c r="BU728" s="46"/>
      <c r="BV728" s="9"/>
      <c r="BW728" s="9"/>
      <c r="BX728" s="9"/>
    </row>
    <row r="729" spans="72:76" ht="12.75">
      <c r="BT729" s="9"/>
      <c r="BU729" s="46"/>
      <c r="BV729" s="9"/>
      <c r="BW729" s="9"/>
      <c r="BX729" s="9"/>
    </row>
    <row r="730" spans="72:76" ht="12.75">
      <c r="BT730" s="9"/>
      <c r="BU730" s="46"/>
      <c r="BV730" s="9"/>
      <c r="BW730" s="9"/>
      <c r="BX730" s="9"/>
    </row>
    <row r="731" spans="72:76" ht="12.75">
      <c r="BT731" s="9"/>
      <c r="BU731" s="46"/>
      <c r="BV731" s="9"/>
      <c r="BW731" s="9"/>
      <c r="BX731" s="9"/>
    </row>
    <row r="732" spans="72:76" ht="12.75">
      <c r="BT732" s="9"/>
      <c r="BU732" s="46"/>
      <c r="BV732" s="9"/>
      <c r="BW732" s="9"/>
      <c r="BX732" s="9"/>
    </row>
    <row r="733" spans="72:76" ht="12.75">
      <c r="BT733" s="9"/>
      <c r="BU733" s="46"/>
      <c r="BV733" s="9"/>
      <c r="BW733" s="9"/>
      <c r="BX733" s="9"/>
    </row>
    <row r="734" spans="72:76" ht="12.75">
      <c r="BT734" s="9"/>
      <c r="BU734" s="46"/>
      <c r="BV734" s="9"/>
      <c r="BW734" s="9"/>
      <c r="BX734" s="9"/>
    </row>
    <row r="735" spans="72:76" ht="12.75">
      <c r="BT735" s="9"/>
      <c r="BU735" s="46"/>
      <c r="BV735" s="9"/>
      <c r="BW735" s="9"/>
      <c r="BX735" s="9"/>
    </row>
    <row r="736" spans="72:76" ht="12.75">
      <c r="BT736" s="9"/>
      <c r="BU736" s="46"/>
      <c r="BV736" s="9"/>
      <c r="BW736" s="9"/>
      <c r="BX736" s="9"/>
    </row>
    <row r="737" spans="72:76" ht="12.75">
      <c r="BT737" s="9"/>
      <c r="BU737" s="46"/>
      <c r="BV737" s="9"/>
      <c r="BW737" s="9"/>
      <c r="BX737" s="9"/>
    </row>
    <row r="738" spans="72:76" ht="12.75">
      <c r="BT738" s="9"/>
      <c r="BU738" s="46"/>
      <c r="BV738" s="9"/>
      <c r="BW738" s="9"/>
      <c r="BX738" s="9"/>
    </row>
    <row r="739" spans="72:76" ht="12.75">
      <c r="BT739" s="9"/>
      <c r="BU739" s="46"/>
      <c r="BV739" s="9"/>
      <c r="BW739" s="9"/>
      <c r="BX739" s="9"/>
    </row>
    <row r="740" spans="72:76" ht="12.75">
      <c r="BT740" s="9"/>
      <c r="BU740" s="46"/>
      <c r="BV740" s="9"/>
      <c r="BW740" s="9"/>
      <c r="BX740" s="9"/>
    </row>
    <row r="741" spans="72:76" ht="12.75">
      <c r="BT741" s="9"/>
      <c r="BU741" s="46"/>
      <c r="BV741" s="9"/>
      <c r="BW741" s="9"/>
      <c r="BX741" s="9"/>
    </row>
    <row r="742" spans="72:76" ht="12.75">
      <c r="BT742" s="9"/>
      <c r="BU742" s="46"/>
      <c r="BV742" s="9"/>
      <c r="BW742" s="9"/>
      <c r="BX742" s="9"/>
    </row>
    <row r="743" spans="72:76" ht="12.75">
      <c r="BT743" s="9"/>
      <c r="BU743" s="46"/>
      <c r="BV743" s="9"/>
      <c r="BW743" s="9"/>
      <c r="BX743" s="9"/>
    </row>
    <row r="744" spans="72:76" ht="12.75">
      <c r="BT744" s="9"/>
      <c r="BU744" s="46"/>
      <c r="BV744" s="9"/>
      <c r="BW744" s="9"/>
      <c r="BX744" s="9"/>
    </row>
    <row r="745" spans="72:76" ht="12.75">
      <c r="BT745" s="9"/>
      <c r="BU745" s="46"/>
      <c r="BV745" s="9"/>
      <c r="BW745" s="9"/>
      <c r="BX745" s="9"/>
    </row>
    <row r="746" spans="72:76" ht="12.75">
      <c r="BT746" s="9"/>
      <c r="BU746" s="46"/>
      <c r="BV746" s="9"/>
      <c r="BW746" s="9"/>
      <c r="BX746" s="9"/>
    </row>
    <row r="747" spans="72:76" ht="12.75">
      <c r="BT747" s="9"/>
      <c r="BU747" s="46"/>
      <c r="BV747" s="9"/>
      <c r="BW747" s="9"/>
      <c r="BX747" s="9"/>
    </row>
    <row r="748" spans="72:76" ht="12.75">
      <c r="BT748" s="9"/>
      <c r="BU748" s="46"/>
      <c r="BV748" s="9"/>
      <c r="BW748" s="9"/>
      <c r="BX748" s="9"/>
    </row>
    <row r="749" spans="72:76" ht="12.75">
      <c r="BT749" s="9"/>
      <c r="BU749" s="46"/>
      <c r="BV749" s="9"/>
      <c r="BW749" s="9"/>
      <c r="BX749" s="9"/>
    </row>
    <row r="750" spans="72:76" ht="12.75">
      <c r="BT750" s="9"/>
      <c r="BU750" s="46"/>
      <c r="BV750" s="9"/>
      <c r="BW750" s="9"/>
      <c r="BX750" s="9"/>
    </row>
    <row r="751" spans="72:76" ht="12.75">
      <c r="BT751" s="9"/>
      <c r="BU751" s="46"/>
      <c r="BV751" s="9"/>
      <c r="BW751" s="9"/>
      <c r="BX751" s="9"/>
    </row>
    <row r="752" spans="72:76" ht="12.75">
      <c r="BT752" s="9"/>
      <c r="BU752" s="46"/>
      <c r="BV752" s="9"/>
      <c r="BW752" s="9"/>
      <c r="BX752" s="9"/>
    </row>
    <row r="753" spans="72:76" ht="12.75">
      <c r="BT753" s="9"/>
      <c r="BU753" s="46"/>
      <c r="BV753" s="9"/>
      <c r="BW753" s="9"/>
      <c r="BX753" s="9"/>
    </row>
    <row r="754" spans="72:76" ht="12.75">
      <c r="BT754" s="9"/>
      <c r="BU754" s="46"/>
      <c r="BV754" s="9"/>
      <c r="BW754" s="9"/>
      <c r="BX754" s="9"/>
    </row>
    <row r="755" spans="72:76" ht="12.75">
      <c r="BT755" s="9"/>
      <c r="BU755" s="46"/>
      <c r="BV755" s="9"/>
      <c r="BW755" s="9"/>
      <c r="BX755" s="9"/>
    </row>
    <row r="756" spans="72:76" ht="12.75">
      <c r="BT756" s="9"/>
      <c r="BU756" s="46"/>
      <c r="BV756" s="9"/>
      <c r="BW756" s="9"/>
      <c r="BX756" s="9"/>
    </row>
    <row r="757" spans="72:76" ht="12.75">
      <c r="BT757" s="9"/>
      <c r="BU757" s="46"/>
      <c r="BV757" s="9"/>
      <c r="BW757" s="9"/>
      <c r="BX757" s="9"/>
    </row>
    <row r="758" spans="72:76" ht="12.75">
      <c r="BT758" s="9"/>
      <c r="BU758" s="46"/>
      <c r="BV758" s="9"/>
      <c r="BW758" s="9"/>
      <c r="BX758" s="9"/>
    </row>
    <row r="759" spans="72:76" ht="12.75">
      <c r="BT759" s="9"/>
      <c r="BU759" s="46"/>
      <c r="BV759" s="9"/>
      <c r="BW759" s="9"/>
      <c r="BX759" s="9"/>
    </row>
    <row r="760" spans="72:76" ht="12.75">
      <c r="BT760" s="9"/>
      <c r="BU760" s="46"/>
      <c r="BV760" s="9"/>
      <c r="BW760" s="9"/>
      <c r="BX760" s="9"/>
    </row>
    <row r="761" spans="72:76" ht="12.75">
      <c r="BT761" s="9"/>
      <c r="BU761" s="46"/>
      <c r="BV761" s="9"/>
      <c r="BW761" s="9"/>
      <c r="BX761" s="9"/>
    </row>
    <row r="762" spans="72:76" ht="12.75">
      <c r="BT762" s="9"/>
      <c r="BU762" s="46"/>
      <c r="BV762" s="9"/>
      <c r="BW762" s="9"/>
      <c r="BX762" s="9"/>
    </row>
    <row r="763" spans="72:76" ht="12.75">
      <c r="BT763" s="9"/>
      <c r="BU763" s="46"/>
      <c r="BV763" s="9"/>
      <c r="BW763" s="9"/>
      <c r="BX763" s="9"/>
    </row>
    <row r="764" spans="72:76" ht="12.75">
      <c r="BT764" s="9"/>
      <c r="BU764" s="46"/>
      <c r="BV764" s="9"/>
      <c r="BW764" s="9"/>
      <c r="BX764" s="9"/>
    </row>
    <row r="765" spans="72:76" ht="12.75">
      <c r="BT765" s="9"/>
      <c r="BU765" s="46"/>
      <c r="BV765" s="9"/>
      <c r="BW765" s="9"/>
      <c r="BX765" s="9"/>
    </row>
    <row r="766" spans="72:76" ht="12.75">
      <c r="BT766" s="9"/>
      <c r="BU766" s="46"/>
      <c r="BV766" s="9"/>
      <c r="BW766" s="9"/>
      <c r="BX766" s="9"/>
    </row>
    <row r="767" spans="72:76" ht="12.75">
      <c r="BT767" s="9"/>
      <c r="BU767" s="46"/>
      <c r="BV767" s="9"/>
      <c r="BW767" s="9"/>
      <c r="BX767" s="9"/>
    </row>
    <row r="768" spans="72:76" ht="12.75">
      <c r="BT768" s="9"/>
      <c r="BU768" s="46"/>
      <c r="BV768" s="9"/>
      <c r="BW768" s="9"/>
      <c r="BX768" s="9"/>
    </row>
    <row r="769" spans="72:76" ht="12.75">
      <c r="BT769" s="9"/>
      <c r="BU769" s="46"/>
      <c r="BV769" s="9"/>
      <c r="BW769" s="9"/>
      <c r="BX769" s="9"/>
    </row>
    <row r="770" spans="72:76" ht="12.75">
      <c r="BT770" s="9"/>
      <c r="BU770" s="46"/>
      <c r="BV770" s="9"/>
      <c r="BW770" s="9"/>
      <c r="BX770" s="9"/>
    </row>
    <row r="771" spans="72:76" ht="12.75">
      <c r="BT771" s="9"/>
      <c r="BU771" s="46"/>
      <c r="BV771" s="9"/>
      <c r="BW771" s="9"/>
      <c r="BX771" s="9"/>
    </row>
    <row r="772" spans="72:76" ht="12.75">
      <c r="BT772" s="9"/>
      <c r="BU772" s="46"/>
      <c r="BV772" s="9"/>
      <c r="BW772" s="9"/>
      <c r="BX772" s="9"/>
    </row>
    <row r="773" spans="72:76" ht="12.75">
      <c r="BT773" s="9"/>
      <c r="BU773" s="46"/>
      <c r="BV773" s="9"/>
      <c r="BW773" s="9"/>
      <c r="BX773" s="9"/>
    </row>
    <row r="774" spans="72:76" ht="12.75">
      <c r="BT774" s="9"/>
      <c r="BU774" s="46"/>
      <c r="BV774" s="9"/>
      <c r="BW774" s="9"/>
      <c r="BX774" s="9"/>
    </row>
    <row r="775" spans="72:76" ht="12.75">
      <c r="BT775" s="9"/>
      <c r="BU775" s="46"/>
      <c r="BV775" s="9"/>
      <c r="BW775" s="9"/>
      <c r="BX775" s="9"/>
    </row>
    <row r="776" spans="72:76" ht="12.75">
      <c r="BT776" s="9"/>
      <c r="BU776" s="46"/>
      <c r="BV776" s="9"/>
      <c r="BW776" s="9"/>
      <c r="BX776" s="9"/>
    </row>
    <row r="777" spans="72:76" ht="12.75">
      <c r="BT777" s="9"/>
      <c r="BU777" s="46"/>
      <c r="BV777" s="9"/>
      <c r="BW777" s="9"/>
      <c r="BX777" s="9"/>
    </row>
    <row r="778" spans="72:76" ht="12.75">
      <c r="BT778" s="9"/>
      <c r="BU778" s="46"/>
      <c r="BV778" s="9"/>
      <c r="BW778" s="9"/>
      <c r="BX778" s="9"/>
    </row>
    <row r="779" spans="72:76" ht="12.75">
      <c r="BT779" s="9"/>
      <c r="BU779" s="46"/>
      <c r="BV779" s="9"/>
      <c r="BW779" s="9"/>
      <c r="BX779" s="9"/>
    </row>
    <row r="780" spans="72:76" ht="12.75">
      <c r="BT780" s="9"/>
      <c r="BU780" s="46"/>
      <c r="BV780" s="9"/>
      <c r="BW780" s="9"/>
      <c r="BX780" s="9"/>
    </row>
    <row r="781" spans="72:76" ht="12.75">
      <c r="BT781" s="9"/>
      <c r="BU781" s="46"/>
      <c r="BV781" s="9"/>
      <c r="BW781" s="9"/>
      <c r="BX781" s="9"/>
    </row>
    <row r="782" spans="72:76" ht="12.75">
      <c r="BT782" s="9"/>
      <c r="BU782" s="46"/>
      <c r="BV782" s="9"/>
      <c r="BW782" s="9"/>
      <c r="BX782" s="9"/>
    </row>
    <row r="783" spans="72:76" ht="12.75">
      <c r="BT783" s="9"/>
      <c r="BU783" s="46"/>
      <c r="BV783" s="9"/>
      <c r="BW783" s="9"/>
      <c r="BX783" s="9"/>
    </row>
    <row r="784" spans="72:76" ht="12.75">
      <c r="BT784" s="9"/>
      <c r="BU784" s="46"/>
      <c r="BV784" s="9"/>
      <c r="BW784" s="9"/>
      <c r="BX784" s="9"/>
    </row>
    <row r="785" spans="72:76" ht="12.75">
      <c r="BT785" s="9"/>
      <c r="BU785" s="46"/>
      <c r="BV785" s="9"/>
      <c r="BW785" s="9"/>
      <c r="BX785" s="9"/>
    </row>
    <row r="786" spans="72:76" ht="12.75">
      <c r="BT786" s="9"/>
      <c r="BU786" s="46"/>
      <c r="BV786" s="9"/>
      <c r="BW786" s="9"/>
      <c r="BX786" s="9"/>
    </row>
    <row r="787" spans="72:76" ht="12.75">
      <c r="BT787" s="9"/>
      <c r="BU787" s="46"/>
      <c r="BV787" s="9"/>
      <c r="BW787" s="9"/>
      <c r="BX787" s="9"/>
    </row>
    <row r="788" spans="72:76" ht="12.75">
      <c r="BT788" s="9"/>
      <c r="BU788" s="46"/>
      <c r="BV788" s="9"/>
      <c r="BW788" s="9"/>
      <c r="BX788" s="9"/>
    </row>
    <row r="789" spans="72:76" ht="12.75">
      <c r="BT789" s="9"/>
      <c r="BU789" s="46"/>
      <c r="BV789" s="9"/>
      <c r="BW789" s="9"/>
      <c r="BX789" s="9"/>
    </row>
    <row r="790" spans="72:76" ht="12.75">
      <c r="BT790" s="9"/>
      <c r="BU790" s="46"/>
      <c r="BV790" s="9"/>
      <c r="BW790" s="9"/>
      <c r="BX790" s="9"/>
    </row>
    <row r="791" spans="72:76" ht="12.75">
      <c r="BT791" s="9"/>
      <c r="BU791" s="46"/>
      <c r="BV791" s="9"/>
      <c r="BW791" s="9"/>
      <c r="BX791" s="9"/>
    </row>
    <row r="792" spans="72:76" ht="12.75">
      <c r="BT792" s="9"/>
      <c r="BU792" s="46"/>
      <c r="BV792" s="9"/>
      <c r="BW792" s="9"/>
      <c r="BX792" s="9"/>
    </row>
    <row r="793" spans="72:76" ht="12.75">
      <c r="BT793" s="9"/>
      <c r="BU793" s="46"/>
      <c r="BV793" s="9"/>
      <c r="BW793" s="9"/>
      <c r="BX793" s="9"/>
    </row>
    <row r="794" spans="72:76" ht="12.75">
      <c r="BT794" s="9"/>
      <c r="BU794" s="46"/>
      <c r="BV794" s="9"/>
      <c r="BW794" s="9"/>
      <c r="BX794" s="9"/>
    </row>
    <row r="795" spans="72:76" ht="12.75">
      <c r="BT795" s="9"/>
      <c r="BU795" s="46"/>
      <c r="BV795" s="9"/>
      <c r="BW795" s="9"/>
      <c r="BX795" s="9"/>
    </row>
    <row r="796" spans="72:76" ht="12.75">
      <c r="BT796" s="9"/>
      <c r="BU796" s="46"/>
      <c r="BV796" s="9"/>
      <c r="BW796" s="9"/>
      <c r="BX796" s="9"/>
    </row>
    <row r="797" spans="72:76" ht="12.75">
      <c r="BT797" s="9"/>
      <c r="BU797" s="46"/>
      <c r="BV797" s="9"/>
      <c r="BW797" s="9"/>
      <c r="BX797" s="9"/>
    </row>
    <row r="798" spans="72:76" ht="12.75">
      <c r="BT798" s="9"/>
      <c r="BU798" s="46"/>
      <c r="BV798" s="9"/>
      <c r="BW798" s="9"/>
      <c r="BX798" s="9"/>
    </row>
    <row r="799" spans="72:76" ht="12.75">
      <c r="BT799" s="9"/>
      <c r="BU799" s="46"/>
      <c r="BV799" s="9"/>
      <c r="BW799" s="9"/>
      <c r="BX799" s="9"/>
    </row>
    <row r="800" spans="72:76" ht="12.75">
      <c r="BT800" s="9"/>
      <c r="BU800" s="46"/>
      <c r="BV800" s="9"/>
      <c r="BW800" s="9"/>
      <c r="BX800" s="9"/>
    </row>
    <row r="801" spans="72:76" ht="12.75">
      <c r="BT801" s="9"/>
      <c r="BU801" s="46"/>
      <c r="BV801" s="9"/>
      <c r="BW801" s="9"/>
      <c r="BX801" s="9"/>
    </row>
    <row r="802" spans="72:76" ht="12.75">
      <c r="BT802" s="9"/>
      <c r="BU802" s="46"/>
      <c r="BV802" s="9"/>
      <c r="BW802" s="9"/>
      <c r="BX802" s="9"/>
    </row>
    <row r="803" spans="72:76" ht="12.75">
      <c r="BT803" s="9"/>
      <c r="BU803" s="46"/>
      <c r="BV803" s="9"/>
      <c r="BW803" s="9"/>
      <c r="BX803" s="9"/>
    </row>
    <row r="804" spans="72:76" ht="12.75">
      <c r="BT804" s="9"/>
      <c r="BU804" s="46"/>
      <c r="BV804" s="9"/>
      <c r="BW804" s="9"/>
      <c r="BX804" s="9"/>
    </row>
    <row r="805" spans="72:76" ht="12.75">
      <c r="BT805" s="9"/>
      <c r="BU805" s="46"/>
      <c r="BV805" s="9"/>
      <c r="BW805" s="9"/>
      <c r="BX805" s="9"/>
    </row>
    <row r="806" spans="72:76" ht="12.75">
      <c r="BT806" s="9"/>
      <c r="BU806" s="46"/>
      <c r="BV806" s="9"/>
      <c r="BW806" s="9"/>
      <c r="BX806" s="9"/>
    </row>
    <row r="807" spans="72:76" ht="12.75">
      <c r="BT807" s="9"/>
      <c r="BU807" s="46"/>
      <c r="BV807" s="9"/>
      <c r="BW807" s="9"/>
      <c r="BX807" s="9"/>
    </row>
    <row r="808" spans="72:76" ht="12.75">
      <c r="BT808" s="9"/>
      <c r="BU808" s="46"/>
      <c r="BV808" s="9"/>
      <c r="BW808" s="9"/>
      <c r="BX808" s="9"/>
    </row>
    <row r="809" spans="72:76" ht="12.75">
      <c r="BT809" s="9"/>
      <c r="BU809" s="46"/>
      <c r="BV809" s="9"/>
      <c r="BW809" s="9"/>
      <c r="BX809" s="9"/>
    </row>
    <row r="810" spans="72:76" ht="12.75">
      <c r="BT810" s="9"/>
      <c r="BU810" s="46"/>
      <c r="BV810" s="9"/>
      <c r="BW810" s="9"/>
      <c r="BX810" s="9"/>
    </row>
    <row r="811" spans="72:76" ht="12.75">
      <c r="BT811" s="9"/>
      <c r="BU811" s="46"/>
      <c r="BV811" s="9"/>
      <c r="BW811" s="9"/>
      <c r="BX811" s="9"/>
    </row>
    <row r="812" spans="72:76" ht="12.75">
      <c r="BT812" s="9"/>
      <c r="BU812" s="46"/>
      <c r="BV812" s="9"/>
      <c r="BW812" s="9"/>
      <c r="BX812" s="9"/>
    </row>
    <row r="813" spans="72:76" ht="12.75">
      <c r="BT813" s="9"/>
      <c r="BU813" s="46"/>
      <c r="BV813" s="9"/>
      <c r="BW813" s="9"/>
      <c r="BX813" s="9"/>
    </row>
    <row r="814" spans="72:76" ht="12.75">
      <c r="BT814" s="9"/>
      <c r="BU814" s="46"/>
      <c r="BV814" s="9"/>
      <c r="BW814" s="9"/>
      <c r="BX814" s="9"/>
    </row>
    <row r="815" spans="72:76" ht="12.75">
      <c r="BT815" s="9"/>
      <c r="BU815" s="46"/>
      <c r="BV815" s="9"/>
      <c r="BW815" s="9"/>
      <c r="BX815" s="9"/>
    </row>
    <row r="816" spans="72:76" ht="12.75">
      <c r="BT816" s="9"/>
      <c r="BU816" s="46"/>
      <c r="BV816" s="9"/>
      <c r="BW816" s="9"/>
      <c r="BX816" s="9"/>
    </row>
    <row r="817" spans="72:76" ht="12.75">
      <c r="BT817" s="9"/>
      <c r="BU817" s="46"/>
      <c r="BV817" s="9"/>
      <c r="BW817" s="9"/>
      <c r="BX817" s="9"/>
    </row>
    <row r="818" spans="72:76" ht="12.75">
      <c r="BT818" s="9"/>
      <c r="BU818" s="46"/>
      <c r="BV818" s="9"/>
      <c r="BW818" s="9"/>
      <c r="BX818" s="9"/>
    </row>
    <row r="819" spans="72:76" ht="12.75">
      <c r="BT819" s="9"/>
      <c r="BU819" s="46"/>
      <c r="BV819" s="9"/>
      <c r="BW819" s="9"/>
      <c r="BX819" s="9"/>
    </row>
    <row r="820" spans="72:76" ht="12.75">
      <c r="BT820" s="9"/>
      <c r="BU820" s="46"/>
      <c r="BV820" s="9"/>
      <c r="BW820" s="9"/>
      <c r="BX820" s="9"/>
    </row>
    <row r="821" spans="72:76" ht="12.75">
      <c r="BT821" s="9"/>
      <c r="BU821" s="46"/>
      <c r="BV821" s="9"/>
      <c r="BW821" s="9"/>
      <c r="BX821" s="9"/>
    </row>
    <row r="822" spans="72:76" ht="12.75">
      <c r="BT822" s="9"/>
      <c r="BU822" s="46"/>
      <c r="BV822" s="9"/>
      <c r="BW822" s="9"/>
      <c r="BX822" s="9"/>
    </row>
    <row r="823" spans="72:76" ht="12.75">
      <c r="BT823" s="9"/>
      <c r="BU823" s="46"/>
      <c r="BV823" s="9"/>
      <c r="BW823" s="9"/>
      <c r="BX823" s="9"/>
    </row>
    <row r="824" spans="72:76" ht="12.75">
      <c r="BT824" s="9"/>
      <c r="BU824" s="46"/>
      <c r="BV824" s="9"/>
      <c r="BW824" s="9"/>
      <c r="BX824" s="9"/>
    </row>
    <row r="825" spans="72:76" ht="12.75">
      <c r="BT825" s="9"/>
      <c r="BU825" s="46"/>
      <c r="BV825" s="9"/>
      <c r="BW825" s="9"/>
      <c r="BX825" s="9"/>
    </row>
    <row r="826" spans="72:76" ht="12.75">
      <c r="BT826" s="9"/>
      <c r="BU826" s="46"/>
      <c r="BV826" s="9"/>
      <c r="BW826" s="9"/>
      <c r="BX826" s="9"/>
    </row>
    <row r="827" spans="72:76" ht="12.75">
      <c r="BT827" s="9"/>
      <c r="BU827" s="46"/>
      <c r="BV827" s="9"/>
      <c r="BW827" s="9"/>
      <c r="BX827" s="9"/>
    </row>
    <row r="828" spans="72:76" ht="12.75">
      <c r="BT828" s="9"/>
      <c r="BU828" s="46"/>
      <c r="BV828" s="9"/>
      <c r="BW828" s="9"/>
      <c r="BX828" s="9"/>
    </row>
    <row r="829" spans="72:76" ht="12.75">
      <c r="BT829" s="9"/>
      <c r="BU829" s="46"/>
      <c r="BV829" s="9"/>
      <c r="BW829" s="9"/>
      <c r="BX829" s="9"/>
    </row>
    <row r="830" spans="72:76" ht="12.75">
      <c r="BT830" s="9"/>
      <c r="BU830" s="46"/>
      <c r="BV830" s="9"/>
      <c r="BW830" s="9"/>
      <c r="BX830" s="9"/>
    </row>
    <row r="831" spans="72:76" ht="12.75">
      <c r="BT831" s="9"/>
      <c r="BU831" s="46"/>
      <c r="BV831" s="9"/>
      <c r="BW831" s="9"/>
      <c r="BX831" s="9"/>
    </row>
    <row r="832" spans="72:76" ht="12.75">
      <c r="BT832" s="9"/>
      <c r="BU832" s="46"/>
      <c r="BV832" s="9"/>
      <c r="BW832" s="9"/>
      <c r="BX832" s="9"/>
    </row>
    <row r="833" spans="72:76" ht="12.75">
      <c r="BT833" s="9"/>
      <c r="BU833" s="46"/>
      <c r="BV833" s="9"/>
      <c r="BW833" s="9"/>
      <c r="BX833" s="9"/>
    </row>
    <row r="834" spans="72:76" ht="12.75">
      <c r="BT834" s="9"/>
      <c r="BU834" s="46"/>
      <c r="BV834" s="9"/>
      <c r="BW834" s="9"/>
      <c r="BX834" s="9"/>
    </row>
    <row r="835" spans="72:76" ht="12.75">
      <c r="BT835" s="9"/>
      <c r="BU835" s="46"/>
      <c r="BV835" s="9"/>
      <c r="BW835" s="9"/>
      <c r="BX835" s="9"/>
    </row>
    <row r="836" spans="72:76" ht="12.75">
      <c r="BT836" s="9"/>
      <c r="BU836" s="46"/>
      <c r="BV836" s="9"/>
      <c r="BW836" s="9"/>
      <c r="BX836" s="9"/>
    </row>
    <row r="837" spans="72:76" ht="12.75">
      <c r="BT837" s="9"/>
      <c r="BU837" s="46"/>
      <c r="BV837" s="9"/>
      <c r="BW837" s="9"/>
      <c r="BX837" s="9"/>
    </row>
    <row r="838" spans="72:76" ht="12.75">
      <c r="BT838" s="9"/>
      <c r="BU838" s="46"/>
      <c r="BV838" s="9"/>
      <c r="BW838" s="9"/>
      <c r="BX838" s="9"/>
    </row>
    <row r="839" spans="72:76" ht="12.75">
      <c r="BT839" s="9"/>
      <c r="BU839" s="46"/>
      <c r="BV839" s="9"/>
      <c r="BW839" s="9"/>
      <c r="BX839" s="9"/>
    </row>
    <row r="840" spans="72:76" ht="12.75">
      <c r="BT840" s="9"/>
      <c r="BU840" s="46"/>
      <c r="BV840" s="9"/>
      <c r="BW840" s="9"/>
      <c r="BX840" s="9"/>
    </row>
    <row r="841" spans="72:76" ht="12.75">
      <c r="BT841" s="9"/>
      <c r="BU841" s="46"/>
      <c r="BV841" s="9"/>
      <c r="BW841" s="9"/>
      <c r="BX841" s="9"/>
    </row>
    <row r="842" spans="72:76" ht="12.75">
      <c r="BT842" s="9"/>
      <c r="BU842" s="46"/>
      <c r="BV842" s="9"/>
      <c r="BW842" s="9"/>
      <c r="BX842" s="9"/>
    </row>
    <row r="843" spans="72:76" ht="12.75">
      <c r="BT843" s="9"/>
      <c r="BU843" s="46"/>
      <c r="BV843" s="9"/>
      <c r="BW843" s="9"/>
      <c r="BX843" s="9"/>
    </row>
    <row r="844" spans="72:76" ht="12.75">
      <c r="BT844" s="9"/>
      <c r="BU844" s="46"/>
      <c r="BV844" s="9"/>
      <c r="BW844" s="9"/>
      <c r="BX844" s="9"/>
    </row>
    <row r="845" spans="72:76" ht="12.75">
      <c r="BT845" s="9"/>
      <c r="BU845" s="46"/>
      <c r="BV845" s="9"/>
      <c r="BW845" s="9"/>
      <c r="BX845" s="9"/>
    </row>
    <row r="846" spans="72:76" ht="12.75">
      <c r="BT846" s="9"/>
      <c r="BU846" s="46"/>
      <c r="BV846" s="9"/>
      <c r="BW846" s="9"/>
      <c r="BX846" s="9"/>
    </row>
    <row r="847" spans="72:76" ht="12.75">
      <c r="BT847" s="9"/>
      <c r="BU847" s="46"/>
      <c r="BV847" s="9"/>
      <c r="BW847" s="9"/>
      <c r="BX847" s="9"/>
    </row>
    <row r="848" spans="72:76" ht="12.75">
      <c r="BT848" s="9"/>
      <c r="BU848" s="46"/>
      <c r="BV848" s="9"/>
      <c r="BW848" s="9"/>
      <c r="BX848" s="9"/>
    </row>
    <row r="849" spans="72:76" ht="12.75">
      <c r="BT849" s="9"/>
      <c r="BU849" s="46"/>
      <c r="BV849" s="9"/>
      <c r="BW849" s="9"/>
      <c r="BX849" s="9"/>
    </row>
    <row r="850" spans="72:76" ht="12.75">
      <c r="BT850" s="9"/>
      <c r="BU850" s="46"/>
      <c r="BV850" s="9"/>
      <c r="BW850" s="9"/>
      <c r="BX850" s="9"/>
    </row>
    <row r="851" spans="72:76" ht="12.75">
      <c r="BT851" s="9"/>
      <c r="BU851" s="46"/>
      <c r="BV851" s="9"/>
      <c r="BW851" s="9"/>
      <c r="BX851" s="9"/>
    </row>
    <row r="852" spans="72:76" ht="12.75">
      <c r="BT852" s="9"/>
      <c r="BU852" s="46"/>
      <c r="BV852" s="9"/>
      <c r="BW852" s="9"/>
      <c r="BX852" s="9"/>
    </row>
    <row r="853" spans="72:76" ht="12.75">
      <c r="BT853" s="9"/>
      <c r="BU853" s="46"/>
      <c r="BV853" s="9"/>
      <c r="BW853" s="9"/>
      <c r="BX853" s="9"/>
    </row>
    <row r="854" spans="72:76" ht="12.75">
      <c r="BT854" s="9"/>
      <c r="BU854" s="46"/>
      <c r="BV854" s="9"/>
      <c r="BW854" s="9"/>
      <c r="BX854" s="9"/>
    </row>
    <row r="855" spans="72:76" ht="12.75">
      <c r="BT855" s="9"/>
      <c r="BU855" s="46"/>
      <c r="BV855" s="9"/>
      <c r="BW855" s="9"/>
      <c r="BX855" s="9"/>
    </row>
    <row r="856" spans="72:76" ht="12.75">
      <c r="BT856" s="9"/>
      <c r="BU856" s="46"/>
      <c r="BV856" s="9"/>
      <c r="BW856" s="9"/>
      <c r="BX856" s="9"/>
    </row>
    <row r="857" spans="72:76" ht="12.75">
      <c r="BT857" s="9"/>
      <c r="BU857" s="46"/>
      <c r="BV857" s="9"/>
      <c r="BW857" s="9"/>
      <c r="BX857" s="9"/>
    </row>
    <row r="858" spans="72:76" ht="12.75">
      <c r="BT858" s="9"/>
      <c r="BU858" s="46"/>
      <c r="BV858" s="9"/>
      <c r="BW858" s="9"/>
      <c r="BX858" s="9"/>
    </row>
    <row r="859" spans="72:76" ht="12.75">
      <c r="BT859" s="9"/>
      <c r="BU859" s="46"/>
      <c r="BV859" s="9"/>
      <c r="BW859" s="9"/>
      <c r="BX859" s="9"/>
    </row>
    <row r="860" spans="72:76" ht="12.75">
      <c r="BT860" s="9"/>
      <c r="BU860" s="46"/>
      <c r="BV860" s="9"/>
      <c r="BW860" s="9"/>
      <c r="BX860" s="9"/>
    </row>
    <row r="861" spans="72:76" ht="12.75">
      <c r="BT861" s="9"/>
      <c r="BU861" s="46"/>
      <c r="BV861" s="9"/>
      <c r="BW861" s="9"/>
      <c r="BX861" s="9"/>
    </row>
    <row r="862" spans="72:76" ht="12.75">
      <c r="BT862" s="9"/>
      <c r="BU862" s="46"/>
      <c r="BV862" s="9"/>
      <c r="BW862" s="9"/>
      <c r="BX862" s="9"/>
    </row>
    <row r="863" spans="72:76" ht="12.75">
      <c r="BT863" s="9"/>
      <c r="BU863" s="46"/>
      <c r="BV863" s="9"/>
      <c r="BW863" s="9"/>
      <c r="BX863" s="9"/>
    </row>
    <row r="864" spans="72:76" ht="12.75">
      <c r="BT864" s="9"/>
      <c r="BU864" s="46"/>
      <c r="BV864" s="9"/>
      <c r="BW864" s="9"/>
      <c r="BX864" s="9"/>
    </row>
    <row r="865" spans="72:76" ht="12.75">
      <c r="BT865" s="9"/>
      <c r="BU865" s="46"/>
      <c r="BV865" s="9"/>
      <c r="BW865" s="9"/>
      <c r="BX865" s="9"/>
    </row>
    <row r="866" spans="72:76" ht="12.75">
      <c r="BT866" s="9"/>
      <c r="BU866" s="46"/>
      <c r="BV866" s="9"/>
      <c r="BW866" s="9"/>
      <c r="BX866" s="9"/>
    </row>
    <row r="867" spans="72:76" ht="12.75">
      <c r="BT867" s="9"/>
      <c r="BU867" s="46"/>
      <c r="BV867" s="9"/>
      <c r="BW867" s="9"/>
      <c r="BX867" s="9"/>
    </row>
    <row r="868" spans="72:76" ht="12.75">
      <c r="BT868" s="9"/>
      <c r="BU868" s="46"/>
      <c r="BV868" s="9"/>
      <c r="BW868" s="9"/>
      <c r="BX868" s="9"/>
    </row>
    <row r="869" spans="72:76" ht="12.75">
      <c r="BT869" s="9"/>
      <c r="BU869" s="46"/>
      <c r="BV869" s="9"/>
      <c r="BW869" s="9"/>
      <c r="BX869" s="9"/>
    </row>
    <row r="870" spans="72:76" ht="12.75">
      <c r="BT870" s="9"/>
      <c r="BU870" s="46"/>
      <c r="BV870" s="9"/>
      <c r="BW870" s="9"/>
      <c r="BX870" s="9"/>
    </row>
    <row r="871" spans="72:76" ht="12.75">
      <c r="BT871" s="9"/>
      <c r="BU871" s="46"/>
      <c r="BV871" s="9"/>
      <c r="BW871" s="9"/>
      <c r="BX871" s="9"/>
    </row>
    <row r="872" spans="72:76" ht="12.75">
      <c r="BT872" s="9"/>
      <c r="BU872" s="46"/>
      <c r="BV872" s="9"/>
      <c r="BW872" s="9"/>
      <c r="BX872" s="9"/>
    </row>
    <row r="873" spans="72:76" ht="12.75">
      <c r="BT873" s="9"/>
      <c r="BU873" s="46"/>
      <c r="BV873" s="9"/>
      <c r="BW873" s="9"/>
      <c r="BX873" s="9"/>
    </row>
    <row r="874" spans="72:76" ht="12.75">
      <c r="BT874" s="9"/>
      <c r="BU874" s="46"/>
      <c r="BV874" s="9"/>
      <c r="BW874" s="9"/>
      <c r="BX874" s="9"/>
    </row>
    <row r="875" spans="72:76" ht="12.75">
      <c r="BT875" s="9"/>
      <c r="BU875" s="46"/>
      <c r="BV875" s="9"/>
      <c r="BW875" s="9"/>
      <c r="BX875" s="9"/>
    </row>
    <row r="876" spans="72:76" ht="12.75">
      <c r="BT876" s="9"/>
      <c r="BU876" s="46"/>
      <c r="BV876" s="9"/>
      <c r="BW876" s="9"/>
      <c r="BX876" s="9"/>
    </row>
    <row r="877" spans="72:76" ht="12.75">
      <c r="BT877" s="9"/>
      <c r="BU877" s="46"/>
      <c r="BV877" s="9"/>
      <c r="BW877" s="9"/>
      <c r="BX877" s="9"/>
    </row>
    <row r="878" spans="72:76" ht="12.75">
      <c r="BT878" s="9"/>
      <c r="BU878" s="46"/>
      <c r="BV878" s="9"/>
      <c r="BW878" s="9"/>
      <c r="BX878" s="9"/>
    </row>
    <row r="879" spans="72:76" ht="12.75">
      <c r="BT879" s="9"/>
      <c r="BU879" s="46"/>
      <c r="BV879" s="9"/>
      <c r="BW879" s="9"/>
      <c r="BX879" s="9"/>
    </row>
    <row r="880" spans="72:76" ht="12.75">
      <c r="BT880" s="9"/>
      <c r="BU880" s="46"/>
      <c r="BV880" s="9"/>
      <c r="BW880" s="9"/>
      <c r="BX880" s="9"/>
    </row>
    <row r="881" spans="72:76" ht="12.75">
      <c r="BT881" s="9"/>
      <c r="BU881" s="46"/>
      <c r="BV881" s="9"/>
      <c r="BW881" s="9"/>
      <c r="BX881" s="9"/>
    </row>
    <row r="882" spans="72:76" ht="12.75">
      <c r="BT882" s="9"/>
      <c r="BU882" s="46"/>
      <c r="BV882" s="9"/>
      <c r="BW882" s="9"/>
      <c r="BX882" s="9"/>
    </row>
    <row r="883" spans="72:76" ht="12.75">
      <c r="BT883" s="9"/>
      <c r="BU883" s="46"/>
      <c r="BV883" s="9"/>
      <c r="BW883" s="9"/>
      <c r="BX883" s="9"/>
    </row>
    <row r="884" spans="72:76" ht="12.75">
      <c r="BT884" s="9"/>
      <c r="BU884" s="46"/>
      <c r="BV884" s="9"/>
      <c r="BW884" s="9"/>
      <c r="BX884" s="9"/>
    </row>
    <row r="885" spans="72:76" ht="12.75">
      <c r="BT885" s="9"/>
      <c r="BU885" s="46"/>
      <c r="BV885" s="9"/>
      <c r="BW885" s="9"/>
      <c r="BX885" s="9"/>
    </row>
    <row r="886" spans="72:76" ht="12.75">
      <c r="BT886" s="9"/>
      <c r="BU886" s="46"/>
      <c r="BV886" s="9"/>
      <c r="BW886" s="9"/>
      <c r="BX886" s="9"/>
    </row>
    <row r="887" spans="72:76" ht="12.75">
      <c r="BT887" s="9"/>
      <c r="BU887" s="46"/>
      <c r="BV887" s="9"/>
      <c r="BW887" s="9"/>
      <c r="BX887" s="9"/>
    </row>
    <row r="888" spans="72:76" ht="12.75">
      <c r="BT888" s="9"/>
      <c r="BU888" s="46"/>
      <c r="BV888" s="9"/>
      <c r="BW888" s="9"/>
      <c r="BX888" s="9"/>
    </row>
    <row r="889" spans="72:76" ht="12.75">
      <c r="BT889" s="9"/>
      <c r="BU889" s="46"/>
      <c r="BV889" s="9"/>
      <c r="BW889" s="9"/>
      <c r="BX889" s="9"/>
    </row>
    <row r="890" spans="72:76" ht="12.75">
      <c r="BT890" s="9"/>
      <c r="BU890" s="46"/>
      <c r="BV890" s="9"/>
      <c r="BW890" s="9"/>
      <c r="BX890" s="9"/>
    </row>
    <row r="891" spans="72:76" ht="12.75">
      <c r="BT891" s="9"/>
      <c r="BU891" s="46"/>
      <c r="BV891" s="9"/>
      <c r="BW891" s="9"/>
      <c r="BX891" s="9"/>
    </row>
    <row r="892" spans="72:76" ht="12.75">
      <c r="BT892" s="9"/>
      <c r="BU892" s="46"/>
      <c r="BV892" s="9"/>
      <c r="BW892" s="9"/>
      <c r="BX892" s="9"/>
    </row>
    <row r="893" spans="72:76" ht="12.75">
      <c r="BT893" s="9"/>
      <c r="BU893" s="46"/>
      <c r="BV893" s="9"/>
      <c r="BW893" s="9"/>
      <c r="BX893" s="9"/>
    </row>
    <row r="894" spans="72:76" ht="12.75">
      <c r="BT894" s="9"/>
      <c r="BU894" s="46"/>
      <c r="BV894" s="9"/>
      <c r="BW894" s="9"/>
      <c r="BX894" s="9"/>
    </row>
    <row r="895" spans="72:76" ht="12.75">
      <c r="BT895" s="9"/>
      <c r="BU895" s="46"/>
      <c r="BV895" s="9"/>
      <c r="BW895" s="9"/>
      <c r="BX895" s="9"/>
    </row>
    <row r="896" spans="72:76" ht="12.75">
      <c r="BT896" s="9"/>
      <c r="BU896" s="46"/>
      <c r="BV896" s="9"/>
      <c r="BW896" s="9"/>
      <c r="BX896" s="9"/>
    </row>
    <row r="897" spans="72:76" ht="12.75">
      <c r="BT897" s="9"/>
      <c r="BU897" s="46"/>
      <c r="BV897" s="9"/>
      <c r="BW897" s="9"/>
      <c r="BX897" s="9"/>
    </row>
    <row r="898" spans="72:76" ht="12.75">
      <c r="BT898" s="9"/>
      <c r="BU898" s="46"/>
      <c r="BV898" s="9"/>
      <c r="BW898" s="9"/>
      <c r="BX898" s="9"/>
    </row>
    <row r="899" spans="72:76" ht="12.75">
      <c r="BT899" s="9"/>
      <c r="BU899" s="46"/>
      <c r="BV899" s="9"/>
      <c r="BW899" s="9"/>
      <c r="BX899" s="9"/>
    </row>
    <row r="900" spans="72:76" ht="12.75">
      <c r="BT900" s="9"/>
      <c r="BU900" s="46"/>
      <c r="BV900" s="9"/>
      <c r="BW900" s="9"/>
      <c r="BX900" s="9"/>
    </row>
    <row r="901" spans="72:76" ht="12.75">
      <c r="BT901" s="9"/>
      <c r="BU901" s="46"/>
      <c r="BV901" s="9"/>
      <c r="BW901" s="9"/>
      <c r="BX901" s="9"/>
    </row>
    <row r="902" spans="72:76" ht="12.75">
      <c r="BT902" s="9"/>
      <c r="BU902" s="46"/>
      <c r="BV902" s="9"/>
      <c r="BW902" s="9"/>
      <c r="BX902" s="9"/>
    </row>
    <row r="903" spans="72:76" ht="12.75">
      <c r="BT903" s="9"/>
      <c r="BU903" s="46"/>
      <c r="BV903" s="9"/>
      <c r="BW903" s="9"/>
      <c r="BX903" s="9"/>
    </row>
    <row r="904" spans="72:76" ht="12.75">
      <c r="BT904" s="9"/>
      <c r="BU904" s="46"/>
      <c r="BV904" s="9"/>
      <c r="BW904" s="9"/>
      <c r="BX904" s="9"/>
    </row>
    <row r="905" spans="72:76" ht="12.75">
      <c r="BT905" s="9"/>
      <c r="BU905" s="46"/>
      <c r="BV905" s="9"/>
      <c r="BW905" s="9"/>
      <c r="BX905" s="9"/>
    </row>
    <row r="906" spans="72:76" ht="12.75">
      <c r="BT906" s="9"/>
      <c r="BU906" s="46"/>
      <c r="BV906" s="9"/>
      <c r="BW906" s="9"/>
      <c r="BX906" s="9"/>
    </row>
    <row r="907" spans="72:76" ht="12.75">
      <c r="BT907" s="9"/>
      <c r="BU907" s="46"/>
      <c r="BV907" s="9"/>
      <c r="BW907" s="9"/>
      <c r="BX907" s="9"/>
    </row>
    <row r="908" spans="72:76" ht="12.75">
      <c r="BT908" s="9"/>
      <c r="BU908" s="46"/>
      <c r="BV908" s="9"/>
      <c r="BW908" s="9"/>
      <c r="BX908" s="9"/>
    </row>
    <row r="909" spans="72:76" ht="12.75">
      <c r="BT909" s="9"/>
      <c r="BU909" s="46"/>
      <c r="BV909" s="9"/>
      <c r="BW909" s="9"/>
      <c r="BX909" s="9"/>
    </row>
    <row r="910" spans="72:76" ht="12.75">
      <c r="BT910" s="9"/>
      <c r="BU910" s="46"/>
      <c r="BV910" s="9"/>
      <c r="BW910" s="9"/>
      <c r="BX910" s="9"/>
    </row>
    <row r="911" spans="72:76" ht="12.75">
      <c r="BT911" s="9"/>
      <c r="BU911" s="46"/>
      <c r="BV911" s="9"/>
      <c r="BW911" s="9"/>
      <c r="BX911" s="9"/>
    </row>
    <row r="912" spans="72:76" ht="12.75">
      <c r="BT912" s="9"/>
      <c r="BU912" s="46"/>
      <c r="BV912" s="9"/>
      <c r="BW912" s="9"/>
      <c r="BX912" s="9"/>
    </row>
    <row r="913" spans="72:76" ht="12.75">
      <c r="BT913" s="9"/>
      <c r="BU913" s="46"/>
      <c r="BV913" s="9"/>
      <c r="BW913" s="9"/>
      <c r="BX913" s="9"/>
    </row>
    <row r="914" spans="72:76" ht="12.75">
      <c r="BT914" s="9"/>
      <c r="BU914" s="46"/>
      <c r="BV914" s="9"/>
      <c r="BW914" s="9"/>
      <c r="BX914" s="9"/>
    </row>
    <row r="915" spans="72:76" ht="12.75">
      <c r="BT915" s="9"/>
      <c r="BU915" s="46"/>
      <c r="BV915" s="9"/>
      <c r="BW915" s="9"/>
      <c r="BX915" s="9"/>
    </row>
    <row r="916" spans="72:76" ht="12.75">
      <c r="BT916" s="9"/>
      <c r="BU916" s="46"/>
      <c r="BV916" s="9"/>
      <c r="BW916" s="9"/>
      <c r="BX916" s="9"/>
    </row>
    <row r="917" spans="72:76" ht="12.75">
      <c r="BT917" s="9"/>
      <c r="BU917" s="46"/>
      <c r="BV917" s="9"/>
      <c r="BW917" s="9"/>
      <c r="BX917" s="9"/>
    </row>
    <row r="918" spans="72:76" ht="12.75">
      <c r="BT918" s="9"/>
      <c r="BU918" s="46"/>
      <c r="BV918" s="9"/>
      <c r="BW918" s="9"/>
      <c r="BX918" s="9"/>
    </row>
    <row r="919" spans="72:76" ht="12.75">
      <c r="BT919" s="9"/>
      <c r="BU919" s="46"/>
      <c r="BV919" s="9"/>
      <c r="BW919" s="9"/>
      <c r="BX919" s="9"/>
    </row>
    <row r="920" spans="72:76" ht="12.75">
      <c r="BT920" s="9"/>
      <c r="BU920" s="46"/>
      <c r="BV920" s="9"/>
      <c r="BW920" s="9"/>
      <c r="BX920" s="9"/>
    </row>
    <row r="921" spans="72:76" ht="12.75">
      <c r="BT921" s="9"/>
      <c r="BU921" s="46"/>
      <c r="BV921" s="9"/>
      <c r="BW921" s="9"/>
      <c r="BX921" s="9"/>
    </row>
    <row r="922" spans="72:76" ht="12.75">
      <c r="BT922" s="9"/>
      <c r="BU922" s="46"/>
      <c r="BV922" s="9"/>
      <c r="BW922" s="9"/>
      <c r="BX922" s="9"/>
    </row>
    <row r="923" spans="72:76" ht="12.75">
      <c r="BT923" s="9"/>
      <c r="BU923" s="46"/>
      <c r="BV923" s="9"/>
      <c r="BW923" s="9"/>
      <c r="BX923" s="9"/>
    </row>
    <row r="924" spans="72:76" ht="12.75">
      <c r="BT924" s="9"/>
      <c r="BU924" s="46"/>
      <c r="BV924" s="9"/>
      <c r="BW924" s="9"/>
      <c r="BX924" s="9"/>
    </row>
    <row r="925" spans="72:76" ht="12.75">
      <c r="BT925" s="9"/>
      <c r="BU925" s="46"/>
      <c r="BV925" s="9"/>
      <c r="BW925" s="9"/>
      <c r="BX925" s="9"/>
    </row>
    <row r="926" spans="72:76" ht="12.75">
      <c r="BT926" s="9"/>
      <c r="BU926" s="46"/>
      <c r="BV926" s="9"/>
      <c r="BW926" s="9"/>
      <c r="BX926" s="9"/>
    </row>
    <row r="927" spans="72:76" ht="12.75">
      <c r="BT927" s="9"/>
      <c r="BU927" s="46"/>
      <c r="BV927" s="9"/>
      <c r="BW927" s="9"/>
      <c r="BX927" s="9"/>
    </row>
    <row r="928" spans="72:76" ht="12.75">
      <c r="BT928" s="9"/>
      <c r="BU928" s="46"/>
      <c r="BV928" s="9"/>
      <c r="BW928" s="9"/>
      <c r="BX928" s="9"/>
    </row>
    <row r="929" spans="72:76" ht="12.75">
      <c r="BT929" s="9"/>
      <c r="BU929" s="46"/>
      <c r="BV929" s="9"/>
      <c r="BW929" s="9"/>
      <c r="BX929" s="9"/>
    </row>
    <row r="930" spans="72:76" ht="12.75">
      <c r="BT930" s="9"/>
      <c r="BU930" s="46"/>
      <c r="BV930" s="9"/>
      <c r="BW930" s="9"/>
      <c r="BX930" s="9"/>
    </row>
    <row r="931" spans="72:76" ht="12.75">
      <c r="BT931" s="9"/>
      <c r="BU931" s="46"/>
      <c r="BV931" s="9"/>
      <c r="BW931" s="9"/>
      <c r="BX931" s="9"/>
    </row>
    <row r="932" spans="72:76" ht="12.75">
      <c r="BT932" s="9"/>
      <c r="BU932" s="46"/>
      <c r="BV932" s="9"/>
      <c r="BW932" s="9"/>
      <c r="BX932" s="9"/>
    </row>
    <row r="933" spans="72:76" ht="12.75">
      <c r="BT933" s="9"/>
      <c r="BU933" s="46"/>
      <c r="BV933" s="9"/>
      <c r="BW933" s="9"/>
      <c r="BX933" s="9"/>
    </row>
    <row r="934" spans="72:76" ht="12.75">
      <c r="BT934" s="9"/>
      <c r="BU934" s="46"/>
      <c r="BV934" s="9"/>
      <c r="BW934" s="9"/>
      <c r="BX934" s="9"/>
    </row>
    <row r="935" spans="72:76" ht="12.75">
      <c r="BT935" s="9"/>
      <c r="BU935" s="46"/>
      <c r="BV935" s="9"/>
      <c r="BW935" s="9"/>
      <c r="BX935" s="9"/>
    </row>
    <row r="936" spans="72:76" ht="12.75">
      <c r="BT936" s="9"/>
      <c r="BU936" s="46"/>
      <c r="BV936" s="9"/>
      <c r="BW936" s="9"/>
      <c r="BX936" s="9"/>
    </row>
    <row r="937" spans="72:76" ht="12.75">
      <c r="BT937" s="9"/>
      <c r="BU937" s="46"/>
      <c r="BV937" s="9"/>
      <c r="BW937" s="9"/>
      <c r="BX937" s="9"/>
    </row>
    <row r="938" spans="72:76" ht="12.75">
      <c r="BT938" s="9"/>
      <c r="BU938" s="46"/>
      <c r="BV938" s="9"/>
      <c r="BW938" s="9"/>
      <c r="BX938" s="9"/>
    </row>
    <row r="939" spans="72:76" ht="12.75">
      <c r="BT939" s="9"/>
      <c r="BU939" s="46"/>
      <c r="BV939" s="9"/>
      <c r="BW939" s="9"/>
      <c r="BX939" s="9"/>
    </row>
    <row r="940" spans="72:76" ht="12.75">
      <c r="BT940" s="9"/>
      <c r="BU940" s="46"/>
      <c r="BV940" s="9"/>
      <c r="BW940" s="9"/>
      <c r="BX940" s="9"/>
    </row>
    <row r="941" spans="72:76" ht="12.75">
      <c r="BT941" s="9"/>
      <c r="BU941" s="46"/>
      <c r="BV941" s="9"/>
      <c r="BW941" s="9"/>
      <c r="BX941" s="9"/>
    </row>
    <row r="942" spans="72:76" ht="12.75">
      <c r="BT942" s="9"/>
      <c r="BU942" s="46"/>
      <c r="BV942" s="9"/>
      <c r="BW942" s="9"/>
      <c r="BX942" s="9"/>
    </row>
    <row r="943" spans="72:76" ht="12.75">
      <c r="BT943" s="9"/>
      <c r="BU943" s="46"/>
      <c r="BV943" s="9"/>
      <c r="BW943" s="9"/>
      <c r="BX943" s="9"/>
    </row>
    <row r="944" spans="72:76" ht="12.75">
      <c r="BT944" s="9"/>
      <c r="BU944" s="46"/>
      <c r="BV944" s="9"/>
      <c r="BW944" s="9"/>
      <c r="BX944" s="9"/>
    </row>
    <row r="945" spans="72:76" ht="12.75">
      <c r="BT945" s="9"/>
      <c r="BU945" s="46"/>
      <c r="BV945" s="9"/>
      <c r="BW945" s="9"/>
      <c r="BX945" s="9"/>
    </row>
    <row r="946" spans="72:76" ht="12.75">
      <c r="BT946" s="9"/>
      <c r="BU946" s="46"/>
      <c r="BV946" s="9"/>
      <c r="BW946" s="9"/>
      <c r="BX946" s="9"/>
    </row>
    <row r="947" spans="72:76" ht="12.75">
      <c r="BT947" s="9"/>
      <c r="BU947" s="46"/>
      <c r="BV947" s="9"/>
      <c r="BW947" s="9"/>
      <c r="BX947" s="9"/>
    </row>
    <row r="948" spans="72:76" ht="12.75">
      <c r="BT948" s="9"/>
      <c r="BU948" s="46"/>
      <c r="BV948" s="9"/>
      <c r="BW948" s="9"/>
      <c r="BX948" s="9"/>
    </row>
    <row r="949" spans="72:76" ht="12.75">
      <c r="BT949" s="9"/>
      <c r="BU949" s="46"/>
      <c r="BV949" s="9"/>
      <c r="BW949" s="9"/>
      <c r="BX949" s="9"/>
    </row>
    <row r="950" spans="72:76" ht="12.75">
      <c r="BT950" s="9"/>
      <c r="BU950" s="9"/>
      <c r="BV950" s="9"/>
      <c r="BW950" s="9"/>
      <c r="BX950" s="9"/>
    </row>
    <row r="951" spans="72:76" ht="12.75">
      <c r="BT951" s="9"/>
      <c r="BU951" s="9"/>
      <c r="BV951" s="9"/>
      <c r="BW951" s="9"/>
      <c r="BX951" s="9"/>
    </row>
    <row r="952" spans="72:76" ht="12.75">
      <c r="BT952" s="9"/>
      <c r="BU952" s="9"/>
      <c r="BV952" s="9"/>
      <c r="BW952" s="9"/>
      <c r="BX952" s="9"/>
    </row>
    <row r="953" spans="72:76" ht="12.75">
      <c r="BT953" s="9"/>
      <c r="BU953" s="9"/>
      <c r="BV953" s="9"/>
      <c r="BW953" s="9"/>
      <c r="BX953" s="9"/>
    </row>
    <row r="954" spans="72:76" ht="12.75">
      <c r="BT954" s="9"/>
      <c r="BU954" s="9"/>
      <c r="BV954" s="9"/>
      <c r="BW954" s="9"/>
      <c r="BX954" s="9"/>
    </row>
    <row r="955" spans="72:76" ht="12.75">
      <c r="BT955" s="9"/>
      <c r="BU955" s="9"/>
      <c r="BV955" s="9"/>
      <c r="BW955" s="9"/>
      <c r="BX955" s="9"/>
    </row>
    <row r="956" spans="72:76" ht="12.75">
      <c r="BT956" s="9"/>
      <c r="BU956" s="9"/>
      <c r="BV956" s="9"/>
      <c r="BW956" s="9"/>
      <c r="BX956" s="9"/>
    </row>
    <row r="957" spans="72:76" ht="12.75">
      <c r="BT957" s="9"/>
      <c r="BU957" s="9"/>
      <c r="BV957" s="9"/>
      <c r="BW957" s="9"/>
      <c r="BX957" s="9"/>
    </row>
    <row r="958" spans="72:76" ht="12.75">
      <c r="BT958" s="9"/>
      <c r="BU958" s="9"/>
      <c r="BV958" s="9"/>
      <c r="BW958" s="9"/>
      <c r="BX958" s="9"/>
    </row>
    <row r="959" spans="72:76" ht="12.75">
      <c r="BT959" s="9"/>
      <c r="BU959" s="9"/>
      <c r="BV959" s="9"/>
      <c r="BW959" s="9"/>
      <c r="BX959" s="9"/>
    </row>
    <row r="960" spans="72:76" ht="12.75">
      <c r="BT960" s="9"/>
      <c r="BU960" s="9"/>
      <c r="BV960" s="9"/>
      <c r="BW960" s="9"/>
      <c r="BX960" s="9"/>
    </row>
    <row r="961" spans="72:76" ht="12.75">
      <c r="BT961" s="9"/>
      <c r="BU961" s="9"/>
      <c r="BV961" s="9"/>
      <c r="BW961" s="9"/>
      <c r="BX961" s="9"/>
    </row>
    <row r="962" spans="72:76" ht="12.75">
      <c r="BT962" s="9"/>
      <c r="BU962" s="9"/>
      <c r="BV962" s="9"/>
      <c r="BW962" s="9"/>
      <c r="BX962" s="9"/>
    </row>
    <row r="963" spans="72:76" ht="12.75">
      <c r="BT963" s="9"/>
      <c r="BU963" s="9"/>
      <c r="BV963" s="9"/>
      <c r="BW963" s="9"/>
      <c r="BX963" s="9"/>
    </row>
    <row r="964" spans="72:76" ht="12.75">
      <c r="BT964" s="9"/>
      <c r="BU964" s="9"/>
      <c r="BV964" s="9"/>
      <c r="BW964" s="9"/>
      <c r="BX964" s="9"/>
    </row>
    <row r="965" spans="72:76" ht="12.75">
      <c r="BT965" s="9"/>
      <c r="BU965" s="9"/>
      <c r="BV965" s="9"/>
      <c r="BW965" s="9"/>
      <c r="BX965" s="9"/>
    </row>
    <row r="966" spans="72:76" ht="12.75">
      <c r="BT966" s="9"/>
      <c r="BU966" s="9"/>
      <c r="BV966" s="9"/>
      <c r="BW966" s="9"/>
      <c r="BX966" s="9"/>
    </row>
    <row r="967" spans="72:76" ht="12.75">
      <c r="BT967" s="9"/>
      <c r="BU967" s="9"/>
      <c r="BV967" s="9"/>
      <c r="BW967" s="9"/>
      <c r="BX967" s="9"/>
    </row>
    <row r="968" spans="72:76" ht="12.75">
      <c r="BT968" s="9"/>
      <c r="BU968" s="9"/>
      <c r="BV968" s="9"/>
      <c r="BW968" s="9"/>
      <c r="BX968" s="9"/>
    </row>
    <row r="969" spans="72:76" ht="12.75">
      <c r="BT969" s="9"/>
      <c r="BU969" s="9"/>
      <c r="BV969" s="9"/>
      <c r="BW969" s="9"/>
      <c r="BX969" s="9"/>
    </row>
    <row r="970" spans="72:76" ht="12.75">
      <c r="BT970" s="9"/>
      <c r="BU970" s="9"/>
      <c r="BV970" s="9"/>
      <c r="BW970" s="9"/>
      <c r="BX970" s="9"/>
    </row>
    <row r="971" spans="72:76" ht="12.75">
      <c r="BT971" s="9"/>
      <c r="BU971" s="9"/>
      <c r="BV971" s="9"/>
      <c r="BW971" s="9"/>
      <c r="BX971" s="9"/>
    </row>
    <row r="972" spans="72:76" ht="12.75">
      <c r="BT972" s="9"/>
      <c r="BU972" s="9"/>
      <c r="BV972" s="9"/>
      <c r="BW972" s="9"/>
      <c r="BX972" s="9"/>
    </row>
    <row r="973" spans="72:76" ht="12.75">
      <c r="BT973" s="9"/>
      <c r="BU973" s="9"/>
      <c r="BV973" s="9"/>
      <c r="BW973" s="9"/>
      <c r="BX973" s="9"/>
    </row>
    <row r="974" spans="72:76" ht="12.75">
      <c r="BT974" s="9"/>
      <c r="BU974" s="9"/>
      <c r="BV974" s="9"/>
      <c r="BW974" s="9"/>
      <c r="BX974" s="9"/>
    </row>
    <row r="975" spans="72:76" ht="12.75">
      <c r="BT975" s="9"/>
      <c r="BU975" s="9"/>
      <c r="BV975" s="9"/>
      <c r="BW975" s="9"/>
      <c r="BX975" s="9"/>
    </row>
    <row r="976" spans="72:76" ht="12.75">
      <c r="BT976" s="9"/>
      <c r="BU976" s="9"/>
      <c r="BV976" s="9"/>
      <c r="BW976" s="9"/>
      <c r="BX976" s="9"/>
    </row>
    <row r="977" spans="72:76" ht="12.75">
      <c r="BT977" s="9"/>
      <c r="BU977" s="9"/>
      <c r="BV977" s="9"/>
      <c r="BW977" s="9"/>
      <c r="BX977" s="9"/>
    </row>
    <row r="978" spans="72:76" ht="12.75">
      <c r="BT978" s="9"/>
      <c r="BU978" s="9"/>
      <c r="BV978" s="9"/>
      <c r="BW978" s="9"/>
      <c r="BX978" s="9"/>
    </row>
    <row r="979" spans="72:76" ht="12.75">
      <c r="BT979" s="9"/>
      <c r="BU979" s="9"/>
      <c r="BV979" s="9"/>
      <c r="BW979" s="9"/>
      <c r="BX979" s="9"/>
    </row>
    <row r="980" spans="72:76" ht="12.75">
      <c r="BT980" s="9"/>
      <c r="BU980" s="9"/>
      <c r="BV980" s="9"/>
      <c r="BW980" s="9"/>
      <c r="BX980" s="9"/>
    </row>
    <row r="981" spans="72:76" ht="12.75">
      <c r="BT981" s="9"/>
      <c r="BU981" s="9"/>
      <c r="BV981" s="9"/>
      <c r="BW981" s="9"/>
      <c r="BX981" s="9"/>
    </row>
    <row r="982" spans="72:76" ht="12.75">
      <c r="BT982" s="9"/>
      <c r="BU982" s="9"/>
      <c r="BV982" s="9"/>
      <c r="BW982" s="9"/>
      <c r="BX982" s="9"/>
    </row>
    <row r="983" spans="72:76" ht="12.75">
      <c r="BT983" s="9"/>
      <c r="BU983" s="9"/>
      <c r="BV983" s="9"/>
      <c r="BW983" s="9"/>
      <c r="BX983" s="9"/>
    </row>
    <row r="984" spans="72:76" ht="12.75">
      <c r="BT984" s="9"/>
      <c r="BU984" s="9"/>
      <c r="BV984" s="9"/>
      <c r="BW984" s="9"/>
      <c r="BX984" s="9"/>
    </row>
    <row r="985" spans="72:76" ht="12.75">
      <c r="BT985" s="9"/>
      <c r="BU985" s="9"/>
      <c r="BV985" s="9"/>
      <c r="BW985" s="9"/>
      <c r="BX985" s="9"/>
    </row>
    <row r="986" spans="72:76" ht="12.75">
      <c r="BT986" s="9"/>
      <c r="BU986" s="9"/>
      <c r="BV986" s="9"/>
      <c r="BW986" s="9"/>
      <c r="BX986" s="9"/>
    </row>
    <row r="987" spans="72:76" ht="12.75">
      <c r="BT987" s="9"/>
      <c r="BU987" s="9"/>
      <c r="BV987" s="9"/>
      <c r="BW987" s="9"/>
      <c r="BX987" s="9"/>
    </row>
    <row r="988" spans="72:76" ht="12.75">
      <c r="BT988" s="9"/>
      <c r="BU988" s="9"/>
      <c r="BV988" s="9"/>
      <c r="BW988" s="9"/>
      <c r="BX988" s="9"/>
    </row>
    <row r="989" spans="72:76" ht="12.75">
      <c r="BT989" s="9"/>
      <c r="BU989" s="9"/>
      <c r="BV989" s="9"/>
      <c r="BW989" s="9"/>
      <c r="BX989" s="9"/>
    </row>
    <row r="990" spans="72:76" ht="12.75">
      <c r="BT990" s="9"/>
      <c r="BU990" s="9"/>
      <c r="BV990" s="9"/>
      <c r="BW990" s="9"/>
      <c r="BX990" s="9"/>
    </row>
    <row r="991" spans="72:76" ht="12.75">
      <c r="BT991" s="9"/>
      <c r="BU991" s="9"/>
      <c r="BV991" s="9"/>
      <c r="BW991" s="9"/>
      <c r="BX991" s="9"/>
    </row>
    <row r="992" spans="72:76" ht="12.75">
      <c r="BT992" s="9"/>
      <c r="BU992" s="9"/>
      <c r="BV992" s="9"/>
      <c r="BW992" s="9"/>
      <c r="BX992" s="9"/>
    </row>
    <row r="993" spans="72:76" ht="12.75">
      <c r="BT993" s="9"/>
      <c r="BU993" s="9"/>
      <c r="BV993" s="9"/>
      <c r="BW993" s="9"/>
      <c r="BX993" s="9"/>
    </row>
    <row r="994" spans="72:76" ht="12.75">
      <c r="BT994" s="9"/>
      <c r="BU994" s="9"/>
      <c r="BV994" s="9"/>
      <c r="BW994" s="9"/>
      <c r="BX994" s="9"/>
    </row>
    <row r="995" spans="72:76" ht="12.75">
      <c r="BT995" s="9"/>
      <c r="BU995" s="9"/>
      <c r="BV995" s="9"/>
      <c r="BW995" s="9"/>
      <c r="BX995" s="9"/>
    </row>
    <row r="996" spans="72:76" ht="12.75">
      <c r="BT996" s="9"/>
      <c r="BU996" s="9"/>
      <c r="BV996" s="9"/>
      <c r="BW996" s="9"/>
      <c r="BX996" s="9"/>
    </row>
    <row r="997" spans="72:76" ht="12.75">
      <c r="BT997" s="9"/>
      <c r="BU997" s="9"/>
      <c r="BV997" s="9"/>
      <c r="BW997" s="9"/>
      <c r="BX997" s="9"/>
    </row>
    <row r="998" spans="72:76" ht="12.75">
      <c r="BT998" s="9"/>
      <c r="BU998" s="9"/>
      <c r="BV998" s="9"/>
      <c r="BW998" s="9"/>
      <c r="BX998" s="9"/>
    </row>
    <row r="999" spans="72:76" ht="12.75">
      <c r="BT999" s="9"/>
      <c r="BU999" s="9"/>
      <c r="BV999" s="9"/>
      <c r="BW999" s="9"/>
      <c r="BX999" s="9"/>
    </row>
    <row r="1000" spans="72:76" ht="12.75">
      <c r="BT1000" s="9"/>
      <c r="BU1000" s="9"/>
      <c r="BV1000" s="9"/>
      <c r="BW1000" s="9"/>
      <c r="BX1000" s="9"/>
    </row>
    <row r="1001" spans="72:76" ht="12.75">
      <c r="BT1001" s="9"/>
      <c r="BU1001" s="9"/>
      <c r="BV1001" s="9"/>
      <c r="BW1001" s="9"/>
      <c r="BX1001" s="9"/>
    </row>
    <row r="1002" spans="72:76" ht="12.75">
      <c r="BT1002" s="9"/>
      <c r="BU1002" s="9"/>
      <c r="BV1002" s="9"/>
      <c r="BW1002" s="9"/>
      <c r="BX1002" s="9"/>
    </row>
    <row r="1003" spans="72:76" ht="12.75">
      <c r="BT1003" s="9"/>
      <c r="BU1003" s="9"/>
      <c r="BV1003" s="9"/>
      <c r="BW1003" s="9"/>
      <c r="BX1003" s="9"/>
    </row>
    <row r="1004" spans="72:76" ht="12.75">
      <c r="BT1004" s="9"/>
      <c r="BU1004" s="9"/>
      <c r="BV1004" s="9"/>
      <c r="BW1004" s="9"/>
      <c r="BX1004" s="9"/>
    </row>
    <row r="1005" spans="72:76" ht="12.75">
      <c r="BT1005" s="9"/>
      <c r="BU1005" s="9"/>
      <c r="BV1005" s="9"/>
      <c r="BW1005" s="9"/>
      <c r="BX1005" s="9"/>
    </row>
    <row r="1006" spans="72:76" ht="12.75">
      <c r="BT1006" s="9"/>
      <c r="BU1006" s="9"/>
      <c r="BV1006" s="9"/>
      <c r="BW1006" s="9"/>
      <c r="BX1006" s="9"/>
    </row>
    <row r="1007" spans="72:76" ht="12.75">
      <c r="BT1007" s="9"/>
      <c r="BU1007" s="9"/>
      <c r="BV1007" s="9"/>
      <c r="BW1007" s="9"/>
      <c r="BX1007" s="9"/>
    </row>
    <row r="1008" spans="72:76" ht="12.75">
      <c r="BT1008" s="9"/>
      <c r="BU1008" s="9"/>
      <c r="BV1008" s="9"/>
      <c r="BW1008" s="9"/>
      <c r="BX1008" s="9"/>
    </row>
    <row r="1009" spans="72:76" ht="12.75">
      <c r="BT1009" s="9"/>
      <c r="BU1009" s="9"/>
      <c r="BV1009" s="9"/>
      <c r="BW1009" s="9"/>
      <c r="BX1009" s="9"/>
    </row>
    <row r="1010" spans="72:76" ht="12.75">
      <c r="BT1010" s="9"/>
      <c r="BU1010" s="9"/>
      <c r="BV1010" s="9"/>
      <c r="BW1010" s="9"/>
      <c r="BX1010" s="9"/>
    </row>
    <row r="1011" spans="72:76" ht="12.75">
      <c r="BT1011" s="9"/>
      <c r="BU1011" s="9"/>
      <c r="BV1011" s="9"/>
      <c r="BW1011" s="9"/>
      <c r="BX1011" s="9"/>
    </row>
    <row r="1012" spans="72:76" ht="12.75">
      <c r="BT1012" s="9"/>
      <c r="BU1012" s="9"/>
      <c r="BV1012" s="9"/>
      <c r="BW1012" s="9"/>
      <c r="BX1012" s="9"/>
    </row>
    <row r="1013" spans="72:76" ht="12.75">
      <c r="BT1013" s="9"/>
      <c r="BU1013" s="9"/>
      <c r="BV1013" s="9"/>
      <c r="BW1013" s="9"/>
      <c r="BX1013" s="9"/>
    </row>
    <row r="1014" spans="72:76" ht="12.75">
      <c r="BT1014" s="9"/>
      <c r="BU1014" s="9"/>
      <c r="BV1014" s="9"/>
      <c r="BW1014" s="9"/>
      <c r="BX1014" s="9"/>
    </row>
    <row r="1015" spans="72:76" ht="12.75">
      <c r="BT1015" s="9"/>
      <c r="BU1015" s="9"/>
      <c r="BV1015" s="9"/>
      <c r="BW1015" s="9"/>
      <c r="BX1015" s="9"/>
    </row>
    <row r="1016" spans="72:76" ht="12.75">
      <c r="BT1016" s="9"/>
      <c r="BU1016" s="9"/>
      <c r="BV1016" s="9"/>
      <c r="BW1016" s="9"/>
      <c r="BX1016" s="9"/>
    </row>
    <row r="1017" spans="72:76" ht="12.75">
      <c r="BT1017" s="9"/>
      <c r="BU1017" s="9"/>
      <c r="BV1017" s="9"/>
      <c r="BW1017" s="9"/>
      <c r="BX1017" s="9"/>
    </row>
    <row r="1018" spans="72:76" ht="12.75">
      <c r="BT1018" s="9"/>
      <c r="BU1018" s="9"/>
      <c r="BV1018" s="9"/>
      <c r="BW1018" s="9"/>
      <c r="BX1018" s="9"/>
    </row>
    <row r="1019" spans="72:76" ht="12.75">
      <c r="BT1019" s="9"/>
      <c r="BU1019" s="9"/>
      <c r="BV1019" s="9"/>
      <c r="BW1019" s="9"/>
      <c r="BX1019" s="9"/>
    </row>
    <row r="1020" spans="72:76" ht="12.75">
      <c r="BT1020" s="9"/>
      <c r="BU1020" s="9"/>
      <c r="BV1020" s="9"/>
      <c r="BW1020" s="9"/>
      <c r="BX1020" s="9"/>
    </row>
    <row r="1021" spans="72:76" ht="12.75">
      <c r="BT1021" s="9"/>
      <c r="BU1021" s="9"/>
      <c r="BV1021" s="9"/>
      <c r="BW1021" s="9"/>
      <c r="BX1021" s="9"/>
    </row>
    <row r="1022" spans="72:76" ht="12.75">
      <c r="BT1022" s="9"/>
      <c r="BU1022" s="9"/>
      <c r="BV1022" s="9"/>
      <c r="BW1022" s="9"/>
      <c r="BX1022" s="9"/>
    </row>
    <row r="1023" spans="72:76" ht="12.75">
      <c r="BT1023" s="9"/>
      <c r="BU1023" s="9"/>
      <c r="BV1023" s="9"/>
      <c r="BW1023" s="9"/>
      <c r="BX1023" s="9"/>
    </row>
    <row r="1024" spans="72:76" ht="12.75">
      <c r="BT1024" s="9"/>
      <c r="BU1024" s="9"/>
      <c r="BV1024" s="9"/>
      <c r="BW1024" s="9"/>
      <c r="BX1024" s="9"/>
    </row>
    <row r="1025" spans="72:76" ht="12.75">
      <c r="BT1025" s="9"/>
      <c r="BU1025" s="9"/>
      <c r="BV1025" s="9"/>
      <c r="BW1025" s="9"/>
      <c r="BX1025" s="9"/>
    </row>
    <row r="1026" spans="72:76" ht="12.75">
      <c r="BT1026" s="9"/>
      <c r="BU1026" s="9"/>
      <c r="BV1026" s="9"/>
      <c r="BW1026" s="9"/>
      <c r="BX1026" s="9"/>
    </row>
    <row r="1027" spans="72:76" ht="12.75">
      <c r="BT1027" s="9"/>
      <c r="BU1027" s="9"/>
      <c r="BV1027" s="9"/>
      <c r="BW1027" s="9"/>
      <c r="BX1027" s="9"/>
    </row>
    <row r="1028" spans="72:76" ht="12.75">
      <c r="BT1028" s="9"/>
      <c r="BU1028" s="9"/>
      <c r="BV1028" s="9"/>
      <c r="BW1028" s="9"/>
      <c r="BX1028" s="9"/>
    </row>
    <row r="1029" spans="72:76" ht="12.75">
      <c r="BT1029" s="9"/>
      <c r="BU1029" s="9"/>
      <c r="BV1029" s="9"/>
      <c r="BW1029" s="9"/>
      <c r="BX1029" s="9"/>
    </row>
    <row r="1030" spans="72:76" ht="12.75">
      <c r="BT1030" s="9"/>
      <c r="BU1030" s="9"/>
      <c r="BV1030" s="9"/>
      <c r="BW1030" s="9"/>
      <c r="BX1030" s="9"/>
    </row>
    <row r="1031" spans="72:76" ht="12.75">
      <c r="BT1031" s="9"/>
      <c r="BU1031" s="9"/>
      <c r="BV1031" s="9"/>
      <c r="BW1031" s="9"/>
      <c r="BX1031" s="9"/>
    </row>
    <row r="1032" spans="72:76" ht="12.75">
      <c r="BT1032" s="9"/>
      <c r="BU1032" s="9"/>
      <c r="BV1032" s="9"/>
      <c r="BW1032" s="9"/>
      <c r="BX1032" s="9"/>
    </row>
    <row r="1033" spans="72:76" ht="12.75">
      <c r="BT1033" s="9"/>
      <c r="BU1033" s="9"/>
      <c r="BV1033" s="9"/>
      <c r="BW1033" s="9"/>
      <c r="BX1033" s="9"/>
    </row>
    <row r="1034" spans="72:76" ht="12.75">
      <c r="BT1034" s="9"/>
      <c r="BU1034" s="9"/>
      <c r="BV1034" s="9"/>
      <c r="BW1034" s="9"/>
      <c r="BX1034" s="9"/>
    </row>
    <row r="1035" spans="72:76" ht="12.75">
      <c r="BT1035" s="9"/>
      <c r="BU1035" s="9"/>
      <c r="BV1035" s="9"/>
      <c r="BW1035" s="9"/>
      <c r="BX1035" s="9"/>
    </row>
    <row r="1036" spans="72:76" ht="12.75">
      <c r="BT1036" s="9"/>
      <c r="BU1036" s="9"/>
      <c r="BV1036" s="9"/>
      <c r="BW1036" s="9"/>
      <c r="BX1036" s="9"/>
    </row>
    <row r="1037" spans="72:76" ht="12.75">
      <c r="BT1037" s="9"/>
      <c r="BU1037" s="9"/>
      <c r="BV1037" s="9"/>
      <c r="BW1037" s="9"/>
      <c r="BX1037" s="9"/>
    </row>
    <row r="1038" spans="72:76" ht="12.75">
      <c r="BT1038" s="9"/>
      <c r="BU1038" s="9"/>
      <c r="BV1038" s="9"/>
      <c r="BW1038" s="9"/>
      <c r="BX1038" s="9"/>
    </row>
    <row r="1039" spans="72:76" ht="12.75">
      <c r="BT1039" s="9"/>
      <c r="BU1039" s="9"/>
      <c r="BV1039" s="9"/>
      <c r="BW1039" s="9"/>
      <c r="BX1039" s="9"/>
    </row>
    <row r="1040" spans="72:76" ht="12.75">
      <c r="BT1040" s="9"/>
      <c r="BU1040" s="9"/>
      <c r="BV1040" s="9"/>
      <c r="BW1040" s="9"/>
      <c r="BX1040" s="9"/>
    </row>
    <row r="1041" spans="72:76" ht="12.75">
      <c r="BT1041" s="9"/>
      <c r="BU1041" s="9"/>
      <c r="BV1041" s="9"/>
      <c r="BW1041" s="9"/>
      <c r="BX1041" s="9"/>
    </row>
    <row r="1042" spans="72:76" ht="12.75">
      <c r="BT1042" s="9"/>
      <c r="BU1042" s="9"/>
      <c r="BV1042" s="9"/>
      <c r="BW1042" s="9"/>
      <c r="BX1042" s="9"/>
    </row>
    <row r="1043" spans="72:76" ht="12.75">
      <c r="BT1043" s="9"/>
      <c r="BU1043" s="9"/>
      <c r="BV1043" s="9"/>
      <c r="BW1043" s="9"/>
      <c r="BX1043" s="9"/>
    </row>
    <row r="1044" spans="72:76" ht="12.75">
      <c r="BT1044" s="9"/>
      <c r="BU1044" s="9"/>
      <c r="BV1044" s="9"/>
      <c r="BW1044" s="9"/>
      <c r="BX1044" s="9"/>
    </row>
    <row r="1045" spans="72:76" ht="12.75">
      <c r="BT1045" s="9"/>
      <c r="BU1045" s="9"/>
      <c r="BV1045" s="9"/>
      <c r="BW1045" s="9"/>
      <c r="BX1045" s="9"/>
    </row>
    <row r="1046" spans="72:76" ht="12.75">
      <c r="BT1046" s="9"/>
      <c r="BU1046" s="9"/>
      <c r="BV1046" s="9"/>
      <c r="BW1046" s="9"/>
      <c r="BX1046" s="9"/>
    </row>
    <row r="1047" spans="72:76" ht="12.75">
      <c r="BT1047" s="9"/>
      <c r="BU1047" s="9"/>
      <c r="BV1047" s="9"/>
      <c r="BW1047" s="9"/>
      <c r="BX1047" s="9"/>
    </row>
    <row r="1048" spans="72:76" ht="12.75">
      <c r="BT1048" s="9"/>
      <c r="BU1048" s="9"/>
      <c r="BV1048" s="9"/>
      <c r="BW1048" s="9"/>
      <c r="BX1048" s="9"/>
    </row>
    <row r="1049" spans="72:76" ht="12.75">
      <c r="BT1049" s="9"/>
      <c r="BU1049" s="9"/>
      <c r="BV1049" s="9"/>
      <c r="BW1049" s="9"/>
      <c r="BX1049" s="9"/>
    </row>
    <row r="1050" spans="72:76" ht="12.75">
      <c r="BT1050" s="9"/>
      <c r="BU1050" s="9"/>
      <c r="BV1050" s="9"/>
      <c r="BW1050" s="9"/>
      <c r="BX1050" s="9"/>
    </row>
    <row r="1051" spans="72:76" ht="12.75">
      <c r="BT1051" s="9"/>
      <c r="BU1051" s="9"/>
      <c r="BV1051" s="9"/>
      <c r="BW1051" s="9"/>
      <c r="BX1051" s="9"/>
    </row>
    <row r="1052" spans="72:76" ht="12.75">
      <c r="BT1052" s="9"/>
      <c r="BU1052" s="9"/>
      <c r="BV1052" s="9"/>
      <c r="BW1052" s="9"/>
      <c r="BX1052" s="9"/>
    </row>
    <row r="1053" spans="72:76" ht="12.75">
      <c r="BT1053" s="9"/>
      <c r="BU1053" s="9"/>
      <c r="BV1053" s="9"/>
      <c r="BW1053" s="9"/>
      <c r="BX1053" s="9"/>
    </row>
    <row r="1054" spans="72:76" ht="12.75">
      <c r="BT1054" s="9"/>
      <c r="BU1054" s="9"/>
      <c r="BV1054" s="9"/>
      <c r="BW1054" s="9"/>
      <c r="BX1054" s="9"/>
    </row>
    <row r="1055" spans="72:76" ht="12.75">
      <c r="BT1055" s="9"/>
      <c r="BU1055" s="9"/>
      <c r="BV1055" s="9"/>
      <c r="BW1055" s="9"/>
      <c r="BX1055" s="9"/>
    </row>
    <row r="1056" spans="72:76" ht="12.75">
      <c r="BT1056" s="9"/>
      <c r="BU1056" s="9"/>
      <c r="BV1056" s="9"/>
      <c r="BW1056" s="9"/>
      <c r="BX1056" s="9"/>
    </row>
    <row r="1057" spans="72:76" ht="12.75">
      <c r="BT1057" s="9"/>
      <c r="BU1057" s="9"/>
      <c r="BV1057" s="9"/>
      <c r="BW1057" s="9"/>
      <c r="BX1057" s="9"/>
    </row>
    <row r="1058" spans="72:76" ht="12.75">
      <c r="BT1058" s="9"/>
      <c r="BU1058" s="9"/>
      <c r="BV1058" s="9"/>
      <c r="BW1058" s="9"/>
      <c r="BX1058" s="9"/>
    </row>
    <row r="1059" spans="72:76" ht="12.75">
      <c r="BT1059" s="9"/>
      <c r="BU1059" s="9"/>
      <c r="BV1059" s="9"/>
      <c r="BW1059" s="9"/>
      <c r="BX1059" s="9"/>
    </row>
    <row r="1060" spans="72:76" ht="12.75">
      <c r="BT1060" s="9"/>
      <c r="BU1060" s="9"/>
      <c r="BV1060" s="9"/>
      <c r="BW1060" s="9"/>
      <c r="BX1060" s="9"/>
    </row>
    <row r="1061" spans="72:76" ht="12.75">
      <c r="BT1061" s="9"/>
      <c r="BU1061" s="9"/>
      <c r="BV1061" s="9"/>
      <c r="BW1061" s="9"/>
      <c r="BX1061" s="9"/>
    </row>
    <row r="1062" spans="72:76" ht="12.75">
      <c r="BT1062" s="9"/>
      <c r="BU1062" s="9"/>
      <c r="BV1062" s="9"/>
      <c r="BW1062" s="9"/>
      <c r="BX1062" s="9"/>
    </row>
    <row r="1063" spans="72:76" ht="12.75">
      <c r="BT1063" s="9"/>
      <c r="BU1063" s="9"/>
      <c r="BV1063" s="9"/>
      <c r="BW1063" s="9"/>
      <c r="BX1063" s="9"/>
    </row>
    <row r="1064" spans="72:76" ht="12.75">
      <c r="BT1064" s="9"/>
      <c r="BU1064" s="9"/>
      <c r="BV1064" s="9"/>
      <c r="BW1064" s="9"/>
      <c r="BX1064" s="9"/>
    </row>
    <row r="1065" spans="72:76" ht="12.75">
      <c r="BT1065" s="9"/>
      <c r="BU1065" s="9"/>
      <c r="BV1065" s="9"/>
      <c r="BW1065" s="9"/>
      <c r="BX1065" s="9"/>
    </row>
    <row r="1066" spans="72:76" ht="12.75">
      <c r="BT1066" s="9"/>
      <c r="BU1066" s="9"/>
      <c r="BV1066" s="9"/>
      <c r="BW1066" s="9"/>
      <c r="BX1066" s="9"/>
    </row>
    <row r="1067" spans="72:76" ht="12.75">
      <c r="BT1067" s="9"/>
      <c r="BU1067" s="9"/>
      <c r="BV1067" s="9"/>
      <c r="BW1067" s="9"/>
      <c r="BX1067" s="9"/>
    </row>
    <row r="1068" spans="72:76" ht="12.75">
      <c r="BT1068" s="9"/>
      <c r="BU1068" s="9"/>
      <c r="BV1068" s="9"/>
      <c r="BW1068" s="9"/>
      <c r="BX1068" s="9"/>
    </row>
    <row r="1069" spans="72:76" ht="12.75">
      <c r="BT1069" s="9"/>
      <c r="BU1069" s="9"/>
      <c r="BV1069" s="9"/>
      <c r="BW1069" s="9"/>
      <c r="BX1069" s="9"/>
    </row>
    <row r="1070" spans="72:76" ht="12.75">
      <c r="BT1070" s="9"/>
      <c r="BU1070" s="9"/>
      <c r="BV1070" s="9"/>
      <c r="BW1070" s="9"/>
      <c r="BX1070" s="9"/>
    </row>
    <row r="1071" spans="72:76" ht="12.75">
      <c r="BT1071" s="9"/>
      <c r="BU1071" s="9"/>
      <c r="BV1071" s="9"/>
      <c r="BW1071" s="9"/>
      <c r="BX1071" s="9"/>
    </row>
    <row r="1072" spans="72:76" ht="12.75">
      <c r="BT1072" s="9"/>
      <c r="BU1072" s="9"/>
      <c r="BV1072" s="9"/>
      <c r="BW1072" s="9"/>
      <c r="BX1072" s="9"/>
    </row>
    <row r="1073" spans="72:76" ht="12.75">
      <c r="BT1073" s="9"/>
      <c r="BU1073" s="9"/>
      <c r="BV1073" s="9"/>
      <c r="BW1073" s="9"/>
      <c r="BX1073" s="9"/>
    </row>
    <row r="1074" spans="72:76" ht="12.75">
      <c r="BT1074" s="9"/>
      <c r="BU1074" s="9"/>
      <c r="BV1074" s="9"/>
      <c r="BW1074" s="9"/>
      <c r="BX1074" s="9"/>
    </row>
    <row r="1075" spans="72:76" ht="12.75">
      <c r="BT1075" s="9"/>
      <c r="BU1075" s="9"/>
      <c r="BV1075" s="9"/>
      <c r="BW1075" s="9"/>
      <c r="BX1075" s="9"/>
    </row>
    <row r="1076" spans="72:76" ht="12.75">
      <c r="BT1076" s="9"/>
      <c r="BU1076" s="9"/>
      <c r="BV1076" s="9"/>
      <c r="BW1076" s="9"/>
      <c r="BX1076" s="9"/>
    </row>
    <row r="1077" spans="72:76" ht="12.75">
      <c r="BT1077" s="9"/>
      <c r="BU1077" s="9"/>
      <c r="BV1077" s="9"/>
      <c r="BW1077" s="9"/>
      <c r="BX1077" s="9"/>
    </row>
    <row r="1078" spans="72:76" ht="12.75">
      <c r="BT1078" s="9"/>
      <c r="BU1078" s="9"/>
      <c r="BV1078" s="9"/>
      <c r="BW1078" s="9"/>
      <c r="BX1078" s="9"/>
    </row>
    <row r="1079" spans="72:76" ht="12.75">
      <c r="BT1079" s="9"/>
      <c r="BU1079" s="9"/>
      <c r="BV1079" s="9"/>
      <c r="BW1079" s="9"/>
      <c r="BX1079" s="9"/>
    </row>
    <row r="1080" spans="72:76" ht="12.75">
      <c r="BT1080" s="9"/>
      <c r="BU1080" s="9"/>
      <c r="BV1080" s="9"/>
      <c r="BW1080" s="9"/>
      <c r="BX1080" s="9"/>
    </row>
    <row r="1081" spans="72:76" ht="12.75">
      <c r="BT1081" s="9"/>
      <c r="BU1081" s="9"/>
      <c r="BV1081" s="9"/>
      <c r="BW1081" s="9"/>
      <c r="BX1081" s="9"/>
    </row>
    <row r="1082" spans="72:76" ht="12.75">
      <c r="BT1082" s="9"/>
      <c r="BU1082" s="9"/>
      <c r="BV1082" s="9"/>
      <c r="BW1082" s="9"/>
      <c r="BX1082" s="9"/>
    </row>
    <row r="1083" spans="72:76" ht="12.75">
      <c r="BT1083" s="9"/>
      <c r="BU1083" s="9"/>
      <c r="BV1083" s="9"/>
      <c r="BW1083" s="9"/>
      <c r="BX1083" s="9"/>
    </row>
    <row r="1084" spans="72:76" ht="12.75">
      <c r="BT1084" s="9"/>
      <c r="BU1084" s="9"/>
      <c r="BV1084" s="9"/>
      <c r="BW1084" s="9"/>
      <c r="BX1084" s="9"/>
    </row>
    <row r="1085" spans="72:76" ht="12.75">
      <c r="BT1085" s="9"/>
      <c r="BU1085" s="9"/>
      <c r="BV1085" s="9"/>
      <c r="BW1085" s="9"/>
      <c r="BX1085" s="9"/>
    </row>
    <row r="1086" spans="72:76" ht="12.75">
      <c r="BT1086" s="9"/>
      <c r="BU1086" s="9"/>
      <c r="BV1086" s="9"/>
      <c r="BW1086" s="9"/>
      <c r="BX1086" s="9"/>
    </row>
    <row r="1087" spans="72:76" ht="12.75">
      <c r="BT1087" s="9"/>
      <c r="BU1087" s="9"/>
      <c r="BV1087" s="9"/>
      <c r="BW1087" s="9"/>
      <c r="BX1087" s="9"/>
    </row>
    <row r="1088" spans="72:76" ht="12.75">
      <c r="BT1088" s="9"/>
      <c r="BU1088" s="9"/>
      <c r="BV1088" s="9"/>
      <c r="BW1088" s="9"/>
      <c r="BX1088" s="9"/>
    </row>
    <row r="1089" spans="72:76" ht="12.75">
      <c r="BT1089" s="9"/>
      <c r="BU1089" s="9"/>
      <c r="BV1089" s="9"/>
      <c r="BW1089" s="9"/>
      <c r="BX1089" s="9"/>
    </row>
    <row r="1090" spans="72:76" ht="12.75">
      <c r="BT1090" s="9"/>
      <c r="BU1090" s="9"/>
      <c r="BV1090" s="9"/>
      <c r="BW1090" s="9"/>
      <c r="BX1090" s="9"/>
    </row>
    <row r="1091" spans="72:76" ht="12.75">
      <c r="BT1091" s="9"/>
      <c r="BU1091" s="9"/>
      <c r="BV1091" s="9"/>
      <c r="BW1091" s="9"/>
      <c r="BX1091" s="9"/>
    </row>
    <row r="1092" spans="72:76" ht="12.75">
      <c r="BT1092" s="9"/>
      <c r="BU1092" s="9"/>
      <c r="BV1092" s="9"/>
      <c r="BW1092" s="9"/>
      <c r="BX1092" s="9"/>
    </row>
    <row r="1093" spans="72:76" ht="12.75">
      <c r="BT1093" s="9"/>
      <c r="BU1093" s="9"/>
      <c r="BV1093" s="9"/>
      <c r="BW1093" s="9"/>
      <c r="BX1093" s="9"/>
    </row>
    <row r="1094" spans="72:76" ht="12.75">
      <c r="BT1094" s="9"/>
      <c r="BU1094" s="9"/>
      <c r="BV1094" s="9"/>
      <c r="BW1094" s="9"/>
      <c r="BX1094" s="9"/>
    </row>
    <row r="1095" spans="72:76" ht="12.75">
      <c r="BT1095" s="9"/>
      <c r="BU1095" s="9"/>
      <c r="BV1095" s="9"/>
      <c r="BW1095" s="9"/>
      <c r="BX1095" s="9"/>
    </row>
    <row r="1096" spans="72:76" ht="12.75">
      <c r="BT1096" s="9"/>
      <c r="BU1096" s="9"/>
      <c r="BV1096" s="9"/>
      <c r="BW1096" s="9"/>
      <c r="BX1096" s="9"/>
    </row>
    <row r="1097" spans="72:76" ht="12.75">
      <c r="BT1097" s="9"/>
      <c r="BU1097" s="9"/>
      <c r="BV1097" s="9"/>
      <c r="BW1097" s="9"/>
      <c r="BX1097" s="9"/>
    </row>
    <row r="1098" spans="72:76" ht="12.75">
      <c r="BT1098" s="9"/>
      <c r="BU1098" s="9"/>
      <c r="BV1098" s="9"/>
      <c r="BW1098" s="9"/>
      <c r="BX1098" s="9"/>
    </row>
    <row r="1099" spans="72:76" ht="12.75">
      <c r="BT1099" s="9"/>
      <c r="BU1099" s="9"/>
      <c r="BV1099" s="9"/>
      <c r="BW1099" s="9"/>
      <c r="BX1099" s="9"/>
    </row>
    <row r="1100" spans="72:76" ht="12.75">
      <c r="BT1100" s="9"/>
      <c r="BU1100" s="9"/>
      <c r="BV1100" s="9"/>
      <c r="BW1100" s="9"/>
      <c r="BX1100" s="9"/>
    </row>
    <row r="1101" spans="72:76" ht="12.75">
      <c r="BT1101" s="9"/>
      <c r="BU1101" s="9"/>
      <c r="BV1101" s="9"/>
      <c r="BW1101" s="9"/>
      <c r="BX1101" s="9"/>
    </row>
    <row r="1102" spans="72:76" ht="12.75">
      <c r="BT1102" s="9"/>
      <c r="BU1102" s="9"/>
      <c r="BV1102" s="9"/>
      <c r="BW1102" s="9"/>
      <c r="BX1102" s="9"/>
    </row>
    <row r="1103" spans="72:76" ht="12.75">
      <c r="BT1103" s="9"/>
      <c r="BU1103" s="9"/>
      <c r="BV1103" s="9"/>
      <c r="BW1103" s="9"/>
      <c r="BX1103" s="9"/>
    </row>
    <row r="1104" spans="72:76" ht="12.75">
      <c r="BT1104" s="9"/>
      <c r="BU1104" s="9"/>
      <c r="BV1104" s="9"/>
      <c r="BW1104" s="9"/>
      <c r="BX1104" s="9"/>
    </row>
    <row r="1105" spans="72:76" ht="12.75">
      <c r="BT1105" s="9"/>
      <c r="BU1105" s="9"/>
      <c r="BV1105" s="9"/>
      <c r="BW1105" s="9"/>
      <c r="BX1105" s="9"/>
    </row>
    <row r="1106" spans="72:76" ht="12.75">
      <c r="BT1106" s="9"/>
      <c r="BU1106" s="9"/>
      <c r="BV1106" s="9"/>
      <c r="BW1106" s="9"/>
      <c r="BX1106" s="9"/>
    </row>
    <row r="1107" spans="72:76" ht="12.75">
      <c r="BT1107" s="9"/>
      <c r="BU1107" s="9"/>
      <c r="BV1107" s="9"/>
      <c r="BW1107" s="9"/>
      <c r="BX1107" s="9"/>
    </row>
    <row r="1108" spans="72:76" ht="12.75">
      <c r="BT1108" s="9"/>
      <c r="BU1108" s="9"/>
      <c r="BV1108" s="9"/>
      <c r="BW1108" s="9"/>
      <c r="BX1108" s="9"/>
    </row>
    <row r="1109" spans="72:76" ht="12.75">
      <c r="BT1109" s="9"/>
      <c r="BU1109" s="9"/>
      <c r="BV1109" s="9"/>
      <c r="BW1109" s="9"/>
      <c r="BX1109" s="9"/>
    </row>
    <row r="1110" spans="72:76" ht="12.75">
      <c r="BT1110" s="9"/>
      <c r="BU1110" s="9"/>
      <c r="BV1110" s="9"/>
      <c r="BW1110" s="9"/>
      <c r="BX1110" s="9"/>
    </row>
    <row r="1111" spans="72:76" ht="12.75">
      <c r="BT1111" s="9"/>
      <c r="BU1111" s="9"/>
      <c r="BV1111" s="9"/>
      <c r="BW1111" s="9"/>
      <c r="BX1111" s="9"/>
    </row>
    <row r="1112" spans="72:76" ht="12.75">
      <c r="BT1112" s="9"/>
      <c r="BU1112" s="9"/>
      <c r="BV1112" s="9"/>
      <c r="BW1112" s="9"/>
      <c r="BX1112" s="9"/>
    </row>
    <row r="1113" spans="72:76" ht="12.75">
      <c r="BT1113" s="9"/>
      <c r="BU1113" s="9"/>
      <c r="BV1113" s="9"/>
      <c r="BW1113" s="9"/>
      <c r="BX1113" s="9"/>
    </row>
    <row r="1114" spans="72:76" ht="12.75">
      <c r="BT1114" s="9"/>
      <c r="BU1114" s="9"/>
      <c r="BV1114" s="9"/>
      <c r="BW1114" s="9"/>
      <c r="BX1114" s="9"/>
    </row>
    <row r="1115" spans="72:76" ht="12.75">
      <c r="BT1115" s="9"/>
      <c r="BU1115" s="9"/>
      <c r="BV1115" s="9"/>
      <c r="BW1115" s="9"/>
      <c r="BX1115" s="9"/>
    </row>
    <row r="1116" spans="72:76" ht="12.75">
      <c r="BT1116" s="9"/>
      <c r="BU1116" s="9"/>
      <c r="BV1116" s="9"/>
      <c r="BW1116" s="9"/>
      <c r="BX1116" s="9"/>
    </row>
    <row r="1117" spans="72:76" ht="12.75">
      <c r="BT1117" s="9"/>
      <c r="BU1117" s="9"/>
      <c r="BV1117" s="9"/>
      <c r="BW1117" s="9"/>
      <c r="BX1117" s="9"/>
    </row>
    <row r="1118" spans="72:76" ht="12.75">
      <c r="BT1118" s="9"/>
      <c r="BU1118" s="9"/>
      <c r="BV1118" s="9"/>
      <c r="BW1118" s="9"/>
      <c r="BX1118" s="9"/>
    </row>
    <row r="1119" spans="72:76" ht="12.75">
      <c r="BT1119" s="9"/>
      <c r="BU1119" s="9"/>
      <c r="BV1119" s="9"/>
      <c r="BW1119" s="9"/>
      <c r="BX1119" s="9"/>
    </row>
    <row r="1120" spans="72:76" ht="12.75">
      <c r="BT1120" s="9"/>
      <c r="BU1120" s="9"/>
      <c r="BV1120" s="9"/>
      <c r="BW1120" s="9"/>
      <c r="BX1120" s="9"/>
    </row>
    <row r="1121" spans="72:76" ht="12.75">
      <c r="BT1121" s="9"/>
      <c r="BU1121" s="9"/>
      <c r="BV1121" s="9"/>
      <c r="BW1121" s="9"/>
      <c r="BX1121" s="9"/>
    </row>
    <row r="1122" spans="72:76" ht="12.75">
      <c r="BT1122" s="9"/>
      <c r="BU1122" s="9"/>
      <c r="BV1122" s="9"/>
      <c r="BW1122" s="9"/>
      <c r="BX1122" s="9"/>
    </row>
    <row r="1123" spans="72:76" ht="12.75">
      <c r="BT1123" s="9"/>
      <c r="BU1123" s="9"/>
      <c r="BV1123" s="9"/>
      <c r="BW1123" s="9"/>
      <c r="BX1123" s="9"/>
    </row>
    <row r="1124" spans="72:76" ht="12.75">
      <c r="BT1124" s="9"/>
      <c r="BU1124" s="9"/>
      <c r="BV1124" s="9"/>
      <c r="BW1124" s="9"/>
      <c r="BX1124" s="9"/>
    </row>
    <row r="1125" spans="72:76" ht="12.75">
      <c r="BT1125" s="9"/>
      <c r="BU1125" s="9"/>
      <c r="BV1125" s="9"/>
      <c r="BW1125" s="9"/>
      <c r="BX1125" s="9"/>
    </row>
    <row r="1126" spans="72:76" ht="12.75">
      <c r="BT1126" s="9"/>
      <c r="BU1126" s="9"/>
      <c r="BV1126" s="9"/>
      <c r="BW1126" s="9"/>
      <c r="BX1126" s="9"/>
    </row>
    <row r="1127" spans="72:76" ht="12.75">
      <c r="BT1127" s="9"/>
      <c r="BU1127" s="9"/>
      <c r="BV1127" s="9"/>
      <c r="BW1127" s="9"/>
      <c r="BX1127" s="9"/>
    </row>
    <row r="1128" spans="72:76" ht="12.75">
      <c r="BT1128" s="9"/>
      <c r="BU1128" s="9"/>
      <c r="BV1128" s="9"/>
      <c r="BW1128" s="9"/>
      <c r="BX1128" s="9"/>
    </row>
    <row r="1129" spans="72:76" ht="12.75">
      <c r="BT1129" s="9"/>
      <c r="BU1129" s="9"/>
      <c r="BV1129" s="9"/>
      <c r="BW1129" s="9"/>
      <c r="BX1129" s="9"/>
    </row>
    <row r="1130" spans="72:76" ht="12.75">
      <c r="BT1130" s="9"/>
      <c r="BU1130" s="9"/>
      <c r="BV1130" s="9"/>
      <c r="BW1130" s="9"/>
      <c r="BX1130" s="9"/>
    </row>
    <row r="1131" spans="72:76" ht="12.75">
      <c r="BT1131" s="9"/>
      <c r="BU1131" s="9"/>
      <c r="BV1131" s="9"/>
      <c r="BW1131" s="9"/>
      <c r="BX1131" s="9"/>
    </row>
    <row r="1132" spans="72:76" ht="12.75">
      <c r="BT1132" s="9"/>
      <c r="BU1132" s="9"/>
      <c r="BV1132" s="9"/>
      <c r="BW1132" s="9"/>
      <c r="BX1132" s="9"/>
    </row>
    <row r="1133" spans="72:76" ht="12.75">
      <c r="BT1133" s="9"/>
      <c r="BU1133" s="9"/>
      <c r="BV1133" s="9"/>
      <c r="BW1133" s="9"/>
      <c r="BX1133" s="9"/>
    </row>
    <row r="1134" spans="72:76" ht="12.75">
      <c r="BT1134" s="9"/>
      <c r="BU1134" s="9"/>
      <c r="BV1134" s="9"/>
      <c r="BW1134" s="9"/>
      <c r="BX1134" s="9"/>
    </row>
    <row r="1135" spans="72:76" ht="12.75">
      <c r="BT1135" s="9"/>
      <c r="BU1135" s="9"/>
      <c r="BV1135" s="9"/>
      <c r="BW1135" s="9"/>
      <c r="BX1135" s="9"/>
    </row>
    <row r="1136" spans="72:76" ht="12.75">
      <c r="BT1136" s="9"/>
      <c r="BU1136" s="9"/>
      <c r="BV1136" s="9"/>
      <c r="BW1136" s="9"/>
      <c r="BX1136" s="9"/>
    </row>
    <row r="1137" spans="72:76" ht="12.75">
      <c r="BT1137" s="9"/>
      <c r="BU1137" s="9"/>
      <c r="BV1137" s="9"/>
      <c r="BW1137" s="9"/>
      <c r="BX1137" s="9"/>
    </row>
    <row r="1138" spans="72:76" ht="12.75">
      <c r="BT1138" s="9"/>
      <c r="BU1138" s="9"/>
      <c r="BV1138" s="9"/>
      <c r="BW1138" s="9"/>
      <c r="BX1138" s="9"/>
    </row>
    <row r="1139" spans="72:76" ht="12.75">
      <c r="BT1139" s="9"/>
      <c r="BU1139" s="9"/>
      <c r="BV1139" s="9"/>
      <c r="BW1139" s="9"/>
      <c r="BX1139" s="9"/>
    </row>
    <row r="1140" spans="72:76" ht="12.75">
      <c r="BT1140" s="9"/>
      <c r="BU1140" s="9"/>
      <c r="BV1140" s="9"/>
      <c r="BW1140" s="9"/>
      <c r="BX1140" s="9"/>
    </row>
    <row r="1141" spans="72:76" ht="12.75">
      <c r="BT1141" s="9"/>
      <c r="BU1141" s="9"/>
      <c r="BV1141" s="9"/>
      <c r="BW1141" s="9"/>
      <c r="BX1141" s="9"/>
    </row>
    <row r="1142" spans="72:76" ht="12.75">
      <c r="BT1142" s="9"/>
      <c r="BU1142" s="9"/>
      <c r="BV1142" s="9"/>
      <c r="BW1142" s="9"/>
      <c r="BX1142" s="9"/>
    </row>
    <row r="1143" spans="72:76" ht="12.75">
      <c r="BT1143" s="9"/>
      <c r="BU1143" s="9"/>
      <c r="BV1143" s="9"/>
      <c r="BW1143" s="9"/>
      <c r="BX1143" s="9"/>
    </row>
    <row r="1144" spans="72:76" ht="12.75">
      <c r="BT1144" s="9"/>
      <c r="BU1144" s="9"/>
      <c r="BV1144" s="9"/>
      <c r="BW1144" s="9"/>
      <c r="BX1144" s="9"/>
    </row>
    <row r="1145" spans="72:76" ht="12.75">
      <c r="BT1145" s="9"/>
      <c r="BU1145" s="9"/>
      <c r="BV1145" s="9"/>
      <c r="BW1145" s="9"/>
      <c r="BX1145" s="9"/>
    </row>
    <row r="1146" spans="72:76" ht="12.75">
      <c r="BT1146" s="9"/>
      <c r="BU1146" s="9"/>
      <c r="BV1146" s="9"/>
      <c r="BW1146" s="9"/>
      <c r="BX1146" s="9"/>
    </row>
    <row r="1147" spans="72:76" ht="12.75">
      <c r="BT1147" s="9"/>
      <c r="BU1147" s="9"/>
      <c r="BV1147" s="9"/>
      <c r="BW1147" s="9"/>
      <c r="BX1147" s="9"/>
    </row>
    <row r="1148" spans="72:76" ht="12.75">
      <c r="BT1148" s="9"/>
      <c r="BU1148" s="9"/>
      <c r="BV1148" s="9"/>
      <c r="BW1148" s="9"/>
      <c r="BX1148" s="9"/>
    </row>
    <row r="1149" spans="72:76" ht="12.75">
      <c r="BT1149" s="9"/>
      <c r="BU1149" s="9"/>
      <c r="BV1149" s="9"/>
      <c r="BW1149" s="9"/>
      <c r="BX1149" s="9"/>
    </row>
    <row r="1150" spans="72:76" ht="12.75">
      <c r="BT1150" s="9"/>
      <c r="BU1150" s="9"/>
      <c r="BV1150" s="9"/>
      <c r="BW1150" s="9"/>
      <c r="BX1150" s="9"/>
    </row>
    <row r="1151" spans="72:76" ht="12.75">
      <c r="BT1151" s="9"/>
      <c r="BU1151" s="9"/>
      <c r="BV1151" s="9"/>
      <c r="BW1151" s="9"/>
      <c r="BX1151" s="9"/>
    </row>
  </sheetData>
  <sheetProtection password="DE31" sheet="1" objects="1" scenarios="1" selectLockedCells="1"/>
  <mergeCells count="19">
    <mergeCell ref="C1:F1"/>
    <mergeCell ref="G44:H44"/>
    <mergeCell ref="G8:H8"/>
    <mergeCell ref="K47:M47"/>
    <mergeCell ref="K48:M48"/>
    <mergeCell ref="K49:M49"/>
    <mergeCell ref="F8:F9"/>
    <mergeCell ref="I8:J8"/>
    <mergeCell ref="K46:M46"/>
    <mergeCell ref="K50:M50"/>
    <mergeCell ref="A6:F6"/>
    <mergeCell ref="G6:H6"/>
    <mergeCell ref="K1:M1"/>
    <mergeCell ref="C52:E53"/>
    <mergeCell ref="A1:B1"/>
    <mergeCell ref="A4:N4"/>
    <mergeCell ref="E8:E9"/>
    <mergeCell ref="E40:F41"/>
    <mergeCell ref="G41:H41"/>
  </mergeCells>
  <dataValidations count="4">
    <dataValidation type="whole" allowBlank="1" showInputMessage="1" showErrorMessage="1" errorTitle="GREŠKA" error="U ovo polje dozvoljen je unos samo cijelih brojeva" sqref="G11:J39">
      <formula1>0</formula1>
      <formula2>1000</formula2>
    </dataValidation>
    <dataValidation allowBlank="1" promptTitle="INFO" prompt="Upišite šifru škole u formatu &#10;00-000-000" errorTitle="GREŠKA" error="Neispravna šifra škole" sqref="F11:F39"/>
    <dataValidation type="list" allowBlank="1" showInputMessage="1" showErrorMessage="1" sqref="C1">
      <formula1>$BJ$6:$BJ$27</formula1>
    </dataValidation>
    <dataValidation type="decimal" allowBlank="1" showInputMessage="1" showErrorMessage="1" errorTitle="GREŠKA" error="U ovo polje dozvoljen je unos samo brojčanih vrijednosti" sqref="M11:N39">
      <formula1>0</formula1>
      <formula2>10000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1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A1151"/>
  <sheetViews>
    <sheetView showGridLines="0" zoomScaleSheetLayoutView="100" workbookViewId="0" topLeftCell="A1">
      <selection activeCell="B11" sqref="B11"/>
    </sheetView>
  </sheetViews>
  <sheetFormatPr defaultColWidth="0" defaultRowHeight="12.75"/>
  <cols>
    <col min="1" max="1" width="4.140625" style="0" customWidth="1"/>
    <col min="2" max="2" width="56.8515625" style="0" customWidth="1"/>
    <col min="3" max="4" width="6.7109375" style="0" customWidth="1"/>
    <col min="5" max="6" width="5.7109375" style="0" customWidth="1"/>
    <col min="7" max="7" width="14.140625" style="0" customWidth="1"/>
    <col min="8" max="9" width="9.7109375" style="0" customWidth="1"/>
    <col min="10" max="10" width="12.421875" style="0" customWidth="1"/>
    <col min="11" max="11" width="11.8515625" style="0" customWidth="1"/>
    <col min="12" max="12" width="15.28125" style="0" customWidth="1"/>
    <col min="13" max="14" width="15.57421875" style="0" hidden="1" customWidth="1"/>
    <col min="15" max="15" width="20.28125" style="0" hidden="1" customWidth="1"/>
    <col min="16" max="16" width="15.57421875" style="0" hidden="1" customWidth="1"/>
    <col min="17" max="17" width="9.7109375" style="0" hidden="1" customWidth="1"/>
    <col min="18" max="18" width="9.57421875" style="0" hidden="1" customWidth="1"/>
    <col min="19" max="19" width="8.8515625" style="0" hidden="1" customWidth="1"/>
    <col min="20" max="23" width="5.7109375" style="0" hidden="1" customWidth="1"/>
    <col min="24" max="30" width="9.140625" style="0" hidden="1" customWidth="1"/>
    <col min="31" max="31" width="12.140625" style="0" hidden="1" customWidth="1"/>
    <col min="32" max="32" width="14.140625" style="0" hidden="1" customWidth="1"/>
    <col min="33" max="33" width="9.140625" style="0" hidden="1" customWidth="1"/>
    <col min="34" max="34" width="10.140625" style="0" hidden="1" customWidth="1"/>
    <col min="35" max="35" width="17.7109375" style="0" hidden="1" customWidth="1"/>
    <col min="36" max="44" width="9.140625" style="0" hidden="1" customWidth="1"/>
    <col min="45" max="45" width="13.8515625" style="0" hidden="1" customWidth="1"/>
    <col min="46" max="49" width="9.140625" style="0" hidden="1" customWidth="1"/>
    <col min="50" max="50" width="12.28125" style="0" hidden="1" customWidth="1"/>
    <col min="51" max="51" width="21.57421875" style="0" hidden="1" customWidth="1"/>
    <col min="52" max="52" width="9.140625" style="7" hidden="1" customWidth="1"/>
    <col min="53" max="61" width="9.140625" style="0" hidden="1" customWidth="1"/>
    <col min="62" max="62" width="23.421875" style="0" hidden="1" customWidth="1"/>
    <col min="63" max="63" width="31.57421875" style="0" hidden="1" customWidth="1"/>
    <col min="64" max="64" width="5.140625" style="0" hidden="1" customWidth="1"/>
    <col min="65" max="65" width="31.7109375" style="0" hidden="1" customWidth="1"/>
    <col min="66" max="74" width="9.140625" style="0" hidden="1" customWidth="1"/>
    <col min="75" max="75" width="3.140625" style="0" hidden="1" customWidth="1"/>
    <col min="76" max="76" width="15.8515625" style="0" hidden="1" customWidth="1"/>
    <col min="77" max="250" width="9.140625" style="0" hidden="1" customWidth="1"/>
    <col min="251" max="255" width="6.28125" style="0" hidden="1" customWidth="1"/>
    <col min="256" max="16384" width="0" style="0" hidden="1" customWidth="1"/>
  </cols>
  <sheetData>
    <row r="1" spans="1:52" ht="30.75" customHeight="1">
      <c r="A1" s="147" t="s">
        <v>2132</v>
      </c>
      <c r="B1" s="147"/>
      <c r="C1" s="193" t="str">
        <f>zupanija</f>
        <v>   --- ODABERITE ŽUPANIJU  ---</v>
      </c>
      <c r="D1" s="193"/>
      <c r="E1" s="193"/>
      <c r="F1" s="193"/>
      <c r="G1" s="193"/>
      <c r="H1" s="67"/>
      <c r="I1" s="67"/>
      <c r="J1" s="67"/>
      <c r="K1" s="67" t="s">
        <v>2655</v>
      </c>
      <c r="L1" s="100" t="str">
        <f>SkGod</f>
        <v>2021/2022</v>
      </c>
      <c r="M1" s="67"/>
      <c r="O1" s="29"/>
      <c r="P1" s="7"/>
      <c r="AP1" s="7"/>
      <c r="AZ1"/>
    </row>
    <row r="2" spans="1:77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V2" s="47"/>
      <c r="BW2" s="47"/>
      <c r="BX2" s="47"/>
      <c r="BY2" s="47"/>
    </row>
    <row r="3" spans="1:79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V3" s="47"/>
      <c r="BW3" s="48"/>
      <c r="BX3" s="48"/>
      <c r="BY3" s="48"/>
      <c r="BZ3" s="9"/>
      <c r="CA3" s="9"/>
    </row>
    <row r="4" spans="1:79" ht="21.75" customHeight="1">
      <c r="A4" s="148" t="s">
        <v>2656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69"/>
      <c r="M4" s="69"/>
      <c r="N4" s="69"/>
      <c r="O4" s="2"/>
      <c r="P4" s="2"/>
      <c r="Q4" s="2"/>
      <c r="R4" s="2"/>
      <c r="S4" s="2"/>
      <c r="T4" s="2"/>
      <c r="U4" s="2"/>
      <c r="BI4" t="s">
        <v>2355</v>
      </c>
      <c r="BV4" s="47"/>
      <c r="BW4" s="48"/>
      <c r="BX4" s="49"/>
      <c r="BY4" s="48"/>
      <c r="BZ4" s="9"/>
      <c r="CA4" s="9"/>
    </row>
    <row r="5" spans="1:79" ht="4.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  <c r="T5" s="2"/>
      <c r="U5" s="2"/>
      <c r="BI5" s="11" t="s">
        <v>2287</v>
      </c>
      <c r="BJ5" s="11" t="s">
        <v>2288</v>
      </c>
      <c r="BK5" s="11" t="s">
        <v>2289</v>
      </c>
      <c r="BL5" s="11" t="s">
        <v>2290</v>
      </c>
      <c r="BM5" s="11"/>
      <c r="BV5" s="47"/>
      <c r="BW5" s="48"/>
      <c r="BX5" s="50"/>
      <c r="BY5" s="48"/>
      <c r="BZ5" s="9"/>
      <c r="CA5" s="9"/>
    </row>
    <row r="6" spans="1:79" ht="15.75">
      <c r="A6" s="143" t="s">
        <v>2644</v>
      </c>
      <c r="B6" s="143"/>
      <c r="C6" s="143"/>
      <c r="D6" s="143"/>
      <c r="E6" s="143"/>
      <c r="F6" s="144" t="str">
        <f>SkGod</f>
        <v>2021/2022</v>
      </c>
      <c r="G6" s="144"/>
      <c r="I6" s="101"/>
      <c r="J6" s="69"/>
      <c r="K6" s="69"/>
      <c r="L6" s="69"/>
      <c r="M6" s="69"/>
      <c r="N6" s="69"/>
      <c r="O6" s="28"/>
      <c r="P6" s="2"/>
      <c r="Q6" s="2"/>
      <c r="R6" s="99" t="s">
        <v>2642</v>
      </c>
      <c r="S6" s="2"/>
      <c r="T6" s="2"/>
      <c r="U6" s="2"/>
      <c r="BI6" s="12">
        <v>0</v>
      </c>
      <c r="BJ6" s="13" t="s">
        <v>2291</v>
      </c>
      <c r="BK6" s="13" t="s">
        <v>2291</v>
      </c>
      <c r="BL6" s="13" t="s">
        <v>2292</v>
      </c>
      <c r="BM6" s="13" t="s">
        <v>2356</v>
      </c>
      <c r="BN6" s="12">
        <v>0</v>
      </c>
      <c r="BV6" s="47"/>
      <c r="BW6" s="48"/>
      <c r="BX6" s="46"/>
      <c r="BY6" s="48"/>
      <c r="BZ6" s="9"/>
      <c r="CA6" s="9"/>
    </row>
    <row r="7" spans="1:79" ht="15.7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X7">
        <f>VLOOKUP(zupanija,zupanije,2,FALSE)</f>
        <v>0</v>
      </c>
      <c r="BI7" s="12">
        <v>1</v>
      </c>
      <c r="BJ7" s="13" t="s">
        <v>2293</v>
      </c>
      <c r="BK7" s="13" t="s">
        <v>2294</v>
      </c>
      <c r="BL7" s="13" t="s">
        <v>2295</v>
      </c>
      <c r="BM7" s="13" t="str">
        <f aca="true" t="shared" si="0" ref="BM7:BM27">CONCATENATE(BL7," - ",BK7)</f>
        <v>I - Zagrebačka županija</v>
      </c>
      <c r="BN7" s="12">
        <v>1</v>
      </c>
      <c r="BW7" s="9"/>
      <c r="BX7" s="46"/>
      <c r="BY7" s="9"/>
      <c r="BZ7" s="9"/>
      <c r="CA7" s="9"/>
    </row>
    <row r="8" spans="1:79" ht="54" customHeight="1">
      <c r="A8" s="149" t="s">
        <v>2118</v>
      </c>
      <c r="B8" s="166" t="s">
        <v>726</v>
      </c>
      <c r="C8" s="196" t="s">
        <v>2650</v>
      </c>
      <c r="D8" s="160"/>
      <c r="E8" s="180" t="s">
        <v>723</v>
      </c>
      <c r="F8" s="181"/>
      <c r="G8" s="174" t="s">
        <v>736</v>
      </c>
      <c r="H8" s="178" t="s">
        <v>2645</v>
      </c>
      <c r="I8" s="184" t="s">
        <v>742</v>
      </c>
      <c r="J8" s="182" t="s">
        <v>2651</v>
      </c>
      <c r="K8" s="176" t="s">
        <v>2652</v>
      </c>
      <c r="P8" s="7"/>
      <c r="Q8" s="7"/>
      <c r="AM8" s="9"/>
      <c r="AN8" s="9"/>
      <c r="AO8" s="9"/>
      <c r="AP8" s="9"/>
      <c r="AQ8" s="8"/>
      <c r="AR8" s="9"/>
      <c r="AS8" s="9"/>
      <c r="AT8" s="9"/>
      <c r="AU8" s="9"/>
      <c r="AV8" s="9"/>
      <c r="AW8" s="9"/>
      <c r="AX8" s="9"/>
      <c r="AY8" s="9"/>
      <c r="AZ8"/>
      <c r="BI8" s="12">
        <v>2</v>
      </c>
      <c r="BJ8" s="13" t="s">
        <v>2296</v>
      </c>
      <c r="BK8" s="13" t="s">
        <v>2297</v>
      </c>
      <c r="BL8" s="13" t="s">
        <v>2298</v>
      </c>
      <c r="BM8" s="13" t="str">
        <f t="shared" si="0"/>
        <v>II - Krapinsko-zagorska županija</v>
      </c>
      <c r="BN8" s="12">
        <v>2</v>
      </c>
      <c r="BW8" s="9"/>
      <c r="BX8" s="46"/>
      <c r="BY8" s="9"/>
      <c r="BZ8" s="9"/>
      <c r="CA8" s="9"/>
    </row>
    <row r="9" spans="1:79" ht="21.75" customHeight="1" thickBot="1">
      <c r="A9" s="150"/>
      <c r="B9" s="167"/>
      <c r="C9" s="126" t="s">
        <v>2119</v>
      </c>
      <c r="D9" s="70" t="s">
        <v>2120</v>
      </c>
      <c r="E9" s="70" t="s">
        <v>721</v>
      </c>
      <c r="F9" s="70" t="s">
        <v>722</v>
      </c>
      <c r="G9" s="175"/>
      <c r="H9" s="179"/>
      <c r="I9" s="185"/>
      <c r="J9" s="183"/>
      <c r="K9" s="177"/>
      <c r="P9" s="7"/>
      <c r="Q9" s="7"/>
      <c r="X9">
        <v>0.05</v>
      </c>
      <c r="Y9">
        <v>0.06</v>
      </c>
      <c r="Z9">
        <v>0.07</v>
      </c>
      <c r="AA9">
        <v>0.08</v>
      </c>
      <c r="AB9">
        <v>0.09</v>
      </c>
      <c r="AC9">
        <v>0.1</v>
      </c>
      <c r="AD9">
        <v>0.11</v>
      </c>
      <c r="AE9">
        <v>0.12</v>
      </c>
      <c r="AF9">
        <v>0.13</v>
      </c>
      <c r="AG9">
        <v>0.14</v>
      </c>
      <c r="AH9" s="9"/>
      <c r="AI9" s="8"/>
      <c r="AJ9" s="9"/>
      <c r="AK9" s="9"/>
      <c r="AL9" s="9"/>
      <c r="AM9" s="9"/>
      <c r="AN9" s="9"/>
      <c r="AO9" s="9"/>
      <c r="AP9" s="9"/>
      <c r="AQ9" s="9"/>
      <c r="AZ9"/>
      <c r="BI9" s="12">
        <v>3</v>
      </c>
      <c r="BJ9" s="13" t="s">
        <v>2299</v>
      </c>
      <c r="BK9" s="13" t="s">
        <v>2300</v>
      </c>
      <c r="BL9" s="13" t="s">
        <v>2301</v>
      </c>
      <c r="BM9" s="13" t="str">
        <f t="shared" si="0"/>
        <v>III - Sisačko-moslavačka županija</v>
      </c>
      <c r="BN9" s="12">
        <v>3</v>
      </c>
      <c r="BW9" s="9"/>
      <c r="BX9" s="46"/>
      <c r="BY9" s="9"/>
      <c r="BZ9" s="9"/>
      <c r="CA9" s="9"/>
    </row>
    <row r="10" spans="1:79" ht="17.25" customHeight="1" hidden="1" thickBot="1">
      <c r="A10" s="71" t="s">
        <v>2133</v>
      </c>
      <c r="B10" s="128" t="s">
        <v>727</v>
      </c>
      <c r="C10" s="76" t="s">
        <v>732</v>
      </c>
      <c r="D10" s="73" t="s">
        <v>733</v>
      </c>
      <c r="E10" s="73" t="s">
        <v>734</v>
      </c>
      <c r="F10" s="75" t="s">
        <v>735</v>
      </c>
      <c r="G10" s="77" t="s">
        <v>737</v>
      </c>
      <c r="H10" s="78" t="s">
        <v>738</v>
      </c>
      <c r="I10" s="78" t="s">
        <v>739</v>
      </c>
      <c r="J10" s="137" t="s">
        <v>2653</v>
      </c>
      <c r="K10" s="137" t="s">
        <v>2654</v>
      </c>
      <c r="O10" s="15" t="s">
        <v>2357</v>
      </c>
      <c r="P10" s="14" t="s">
        <v>2358</v>
      </c>
      <c r="Q10" s="14" t="s">
        <v>2359</v>
      </c>
      <c r="R10" s="14" t="s">
        <v>2367</v>
      </c>
      <c r="S10" s="14" t="s">
        <v>2368</v>
      </c>
      <c r="T10" s="14" t="s">
        <v>1844</v>
      </c>
      <c r="U10" s="14" t="s">
        <v>2371</v>
      </c>
      <c r="X10" s="38" t="s">
        <v>727</v>
      </c>
      <c r="Y10" s="35" t="s">
        <v>732</v>
      </c>
      <c r="Z10" s="35" t="s">
        <v>733</v>
      </c>
      <c r="AA10" s="35" t="s">
        <v>734</v>
      </c>
      <c r="AB10" s="37" t="s">
        <v>735</v>
      </c>
      <c r="AC10" s="39" t="s">
        <v>737</v>
      </c>
      <c r="AD10" s="40" t="s">
        <v>738</v>
      </c>
      <c r="AE10" s="41" t="s">
        <v>739</v>
      </c>
      <c r="AF10" s="137" t="s">
        <v>2653</v>
      </c>
      <c r="AG10" s="137" t="s">
        <v>2654</v>
      </c>
      <c r="AH10" s="8"/>
      <c r="AI10" s="8"/>
      <c r="AJ10" s="8"/>
      <c r="AK10" s="8"/>
      <c r="AL10" s="9"/>
      <c r="AM10" s="9"/>
      <c r="AN10" s="9"/>
      <c r="AO10" s="9"/>
      <c r="AP10" s="9"/>
      <c r="AQ10" s="9"/>
      <c r="AZ10"/>
      <c r="BI10" s="12">
        <v>4</v>
      </c>
      <c r="BJ10" s="13" t="s">
        <v>2302</v>
      </c>
      <c r="BK10" s="13" t="s">
        <v>2303</v>
      </c>
      <c r="BL10" s="13" t="s">
        <v>2304</v>
      </c>
      <c r="BM10" s="13" t="str">
        <f t="shared" si="0"/>
        <v>IV - Karlovačka županija</v>
      </c>
      <c r="BN10" s="12">
        <v>4</v>
      </c>
      <c r="BW10" s="9"/>
      <c r="BX10" s="46"/>
      <c r="BY10" s="9"/>
      <c r="BZ10" s="9"/>
      <c r="CA10" s="9"/>
    </row>
    <row r="11" spans="1:79" ht="15" customHeight="1">
      <c r="A11" s="79" t="s">
        <v>2121</v>
      </c>
      <c r="B11" s="129" t="s">
        <v>1058</v>
      </c>
      <c r="C11" s="124">
        <v>0</v>
      </c>
      <c r="D11" s="24">
        <v>0</v>
      </c>
      <c r="E11" s="24">
        <v>0</v>
      </c>
      <c r="F11" s="24">
        <v>0</v>
      </c>
      <c r="G11" s="62">
        <v>0</v>
      </c>
      <c r="H11" s="62">
        <v>0</v>
      </c>
      <c r="I11" s="63">
        <v>0</v>
      </c>
      <c r="J11" s="132"/>
      <c r="K11" s="133"/>
      <c r="O11" s="16" t="str">
        <f aca="true" t="shared" si="1" ref="O11:O39">zupanija</f>
        <v>   --- ODABERITE ŽUPANIJU  ---</v>
      </c>
      <c r="P11" s="6">
        <f aca="true" t="shared" si="2" ref="P11:P39">kBROJ</f>
        <v>0</v>
      </c>
      <c r="Q11" s="99" t="s">
        <v>2657</v>
      </c>
      <c r="R11" s="6" t="str">
        <f aca="true" t="shared" si="3" ref="R11:R39">SkGod</f>
        <v>2021/2022</v>
      </c>
      <c r="S11" s="6" t="s">
        <v>2369</v>
      </c>
      <c r="T11" s="1">
        <f aca="true" t="shared" si="4" ref="T11:T39">brZupanije</f>
        <v>0</v>
      </c>
      <c r="U11" s="1"/>
      <c r="W11">
        <v>0.01</v>
      </c>
      <c r="X11">
        <f aca="true" t="shared" si="5" ref="X11:X39">LEN(B11)*W11</f>
        <v>0.01</v>
      </c>
      <c r="Y11">
        <f aca="true" t="shared" si="6" ref="Y11:AG11">C11*$W11*Y$9</f>
        <v>0</v>
      </c>
      <c r="Z11">
        <f t="shared" si="6"/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 s="9"/>
      <c r="AI11" s="8"/>
      <c r="AJ11" s="9"/>
      <c r="AK11" s="9"/>
      <c r="AL11" s="9"/>
      <c r="AM11" s="9"/>
      <c r="AN11" s="9"/>
      <c r="AO11" s="9"/>
      <c r="AP11" s="9"/>
      <c r="AQ11" s="9"/>
      <c r="AZ11"/>
      <c r="BI11" s="12">
        <v>5</v>
      </c>
      <c r="BJ11" s="13" t="s">
        <v>2305</v>
      </c>
      <c r="BK11" s="13" t="s">
        <v>2306</v>
      </c>
      <c r="BL11" s="13" t="s">
        <v>2307</v>
      </c>
      <c r="BM11" s="13" t="str">
        <f t="shared" si="0"/>
        <v>V - Varaždinska županija</v>
      </c>
      <c r="BN11" s="12">
        <v>5</v>
      </c>
      <c r="BW11" s="9"/>
      <c r="BX11" s="46"/>
      <c r="BY11" s="9"/>
      <c r="BZ11" s="9"/>
      <c r="CA11" s="9"/>
    </row>
    <row r="12" spans="1:79" ht="15" customHeight="1">
      <c r="A12" s="80" t="s">
        <v>2122</v>
      </c>
      <c r="B12" s="130" t="s">
        <v>1058</v>
      </c>
      <c r="C12" s="125">
        <v>0</v>
      </c>
      <c r="D12" s="32">
        <v>0</v>
      </c>
      <c r="E12" s="32">
        <v>0</v>
      </c>
      <c r="F12" s="32">
        <v>0</v>
      </c>
      <c r="G12" s="62">
        <v>0</v>
      </c>
      <c r="H12" s="64">
        <v>0</v>
      </c>
      <c r="I12" s="65">
        <v>0</v>
      </c>
      <c r="J12" s="132"/>
      <c r="K12" s="133"/>
      <c r="O12" s="16" t="str">
        <f t="shared" si="1"/>
        <v>   --- ODABERITE ŽUPANIJU  ---</v>
      </c>
      <c r="P12" s="6">
        <f t="shared" si="2"/>
        <v>0</v>
      </c>
      <c r="Q12" s="99" t="s">
        <v>2657</v>
      </c>
      <c r="R12" s="6" t="str">
        <f t="shared" si="3"/>
        <v>2021/2022</v>
      </c>
      <c r="S12" s="6" t="s">
        <v>2369</v>
      </c>
      <c r="T12" s="1">
        <f t="shared" si="4"/>
        <v>0</v>
      </c>
      <c r="U12" s="1"/>
      <c r="W12">
        <v>0.02</v>
      </c>
      <c r="X12">
        <f t="shared" si="5"/>
        <v>0.02</v>
      </c>
      <c r="Y12">
        <f aca="true" t="shared" si="7" ref="Y12:Y39">C12*$W12*Y$9</f>
        <v>0</v>
      </c>
      <c r="Z12">
        <f aca="true" t="shared" si="8" ref="Z12:Z39">D12*$W12*Z$9</f>
        <v>0</v>
      </c>
      <c r="AA12">
        <f aca="true" t="shared" si="9" ref="AA12:AA39">E12*$W12*AA$9</f>
        <v>0</v>
      </c>
      <c r="AB12">
        <f aca="true" t="shared" si="10" ref="AB12:AB39">F12*$W12*AB$9</f>
        <v>0</v>
      </c>
      <c r="AC12">
        <f aca="true" t="shared" si="11" ref="AC12:AC39">G12*$W12*AC$9</f>
        <v>0</v>
      </c>
      <c r="AD12">
        <f aca="true" t="shared" si="12" ref="AD12:AD39">H12*$W12*AD$9</f>
        <v>0</v>
      </c>
      <c r="AE12">
        <f aca="true" t="shared" si="13" ref="AE12:AE39">I12*$W12*AE$9</f>
        <v>0</v>
      </c>
      <c r="AF12">
        <f aca="true" t="shared" si="14" ref="AF12:AF38">J12*$W12*AF$9</f>
        <v>0</v>
      </c>
      <c r="AG12">
        <f aca="true" t="shared" si="15" ref="AG12:AG38">K12*$W12*AG$9</f>
        <v>0</v>
      </c>
      <c r="AH12" s="9"/>
      <c r="AI12" s="8"/>
      <c r="AJ12" s="9"/>
      <c r="AK12" s="9"/>
      <c r="AL12" s="9"/>
      <c r="AM12" s="9"/>
      <c r="AN12" s="9"/>
      <c r="AO12" s="9"/>
      <c r="AP12" s="9"/>
      <c r="AQ12" s="9"/>
      <c r="AZ12"/>
      <c r="BI12" s="12">
        <v>6</v>
      </c>
      <c r="BJ12" s="13" t="s">
        <v>2308</v>
      </c>
      <c r="BK12" s="13" t="s">
        <v>2309</v>
      </c>
      <c r="BL12" s="13" t="s">
        <v>2310</v>
      </c>
      <c r="BM12" s="13" t="str">
        <f t="shared" si="0"/>
        <v>VI - Koprivničko-križevačka županija</v>
      </c>
      <c r="BN12" s="12">
        <v>6</v>
      </c>
      <c r="BW12" s="9"/>
      <c r="BX12" s="46"/>
      <c r="BY12" s="9"/>
      <c r="BZ12" s="9"/>
      <c r="CA12" s="9"/>
    </row>
    <row r="13" spans="1:79" ht="15" customHeight="1">
      <c r="A13" s="81" t="s">
        <v>2123</v>
      </c>
      <c r="B13" s="130" t="s">
        <v>1058</v>
      </c>
      <c r="C13" s="125">
        <v>0</v>
      </c>
      <c r="D13" s="32">
        <v>0</v>
      </c>
      <c r="E13" s="32">
        <v>0</v>
      </c>
      <c r="F13" s="32">
        <v>0</v>
      </c>
      <c r="G13" s="62">
        <v>0</v>
      </c>
      <c r="H13" s="64">
        <v>0</v>
      </c>
      <c r="I13" s="63">
        <v>0</v>
      </c>
      <c r="J13" s="134"/>
      <c r="K13" s="133"/>
      <c r="O13" s="16" t="str">
        <f t="shared" si="1"/>
        <v>   --- ODABERITE ŽUPANIJU  ---</v>
      </c>
      <c r="P13" s="6">
        <f t="shared" si="2"/>
        <v>0</v>
      </c>
      <c r="Q13" s="99" t="s">
        <v>2657</v>
      </c>
      <c r="R13" s="6" t="str">
        <f t="shared" si="3"/>
        <v>2021/2022</v>
      </c>
      <c r="S13" s="6" t="s">
        <v>2369</v>
      </c>
      <c r="T13" s="1">
        <f t="shared" si="4"/>
        <v>0</v>
      </c>
      <c r="U13" s="1"/>
      <c r="W13">
        <v>0.03</v>
      </c>
      <c r="X13">
        <f t="shared" si="5"/>
        <v>0.03</v>
      </c>
      <c r="Y13">
        <f t="shared" si="7"/>
        <v>0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 s="9"/>
      <c r="AI13" s="8"/>
      <c r="AJ13" s="9"/>
      <c r="AK13" s="9"/>
      <c r="AL13" s="9"/>
      <c r="AM13" s="9"/>
      <c r="AN13" s="9"/>
      <c r="AO13" s="9"/>
      <c r="AP13" s="9"/>
      <c r="AQ13" s="9"/>
      <c r="AZ13"/>
      <c r="BI13" s="12">
        <v>7</v>
      </c>
      <c r="BJ13" s="13" t="s">
        <v>2311</v>
      </c>
      <c r="BK13" s="13" t="s">
        <v>2312</v>
      </c>
      <c r="BL13" s="13" t="s">
        <v>2313</v>
      </c>
      <c r="BM13" s="13" t="str">
        <f t="shared" si="0"/>
        <v>VII - Bjelovarsko-bilogorska županija</v>
      </c>
      <c r="BN13" s="12">
        <v>7</v>
      </c>
      <c r="BW13" s="9"/>
      <c r="BX13" s="46"/>
      <c r="BY13" s="9"/>
      <c r="BZ13" s="9"/>
      <c r="CA13" s="9"/>
    </row>
    <row r="14" spans="1:79" ht="15" customHeight="1">
      <c r="A14" s="81" t="s">
        <v>2124</v>
      </c>
      <c r="B14" s="130" t="s">
        <v>1058</v>
      </c>
      <c r="C14" s="125">
        <v>0</v>
      </c>
      <c r="D14" s="32">
        <v>0</v>
      </c>
      <c r="E14" s="32">
        <v>0</v>
      </c>
      <c r="F14" s="32">
        <v>0</v>
      </c>
      <c r="G14" s="62">
        <v>0</v>
      </c>
      <c r="H14" s="64">
        <v>0</v>
      </c>
      <c r="I14" s="65">
        <v>0</v>
      </c>
      <c r="J14" s="134"/>
      <c r="K14" s="135"/>
      <c r="O14" s="16" t="str">
        <f t="shared" si="1"/>
        <v>   --- ODABERITE ŽUPANIJU  ---</v>
      </c>
      <c r="P14" s="6">
        <f t="shared" si="2"/>
        <v>0</v>
      </c>
      <c r="Q14" s="99" t="s">
        <v>2657</v>
      </c>
      <c r="R14" s="6" t="str">
        <f t="shared" si="3"/>
        <v>2021/2022</v>
      </c>
      <c r="S14" s="6" t="s">
        <v>2369</v>
      </c>
      <c r="T14" s="1">
        <f t="shared" si="4"/>
        <v>0</v>
      </c>
      <c r="U14" s="1"/>
      <c r="W14">
        <v>0.04</v>
      </c>
      <c r="X14">
        <f t="shared" si="5"/>
        <v>0.04</v>
      </c>
      <c r="Y14">
        <f t="shared" si="7"/>
        <v>0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 s="9"/>
      <c r="AI14" s="8"/>
      <c r="AJ14" s="9"/>
      <c r="AK14" s="9"/>
      <c r="AL14" s="9"/>
      <c r="AM14" s="9"/>
      <c r="AN14" s="9"/>
      <c r="AO14" s="9"/>
      <c r="AP14" s="9"/>
      <c r="AQ14" s="9"/>
      <c r="AZ14"/>
      <c r="BI14" s="12">
        <v>8</v>
      </c>
      <c r="BJ14" s="13" t="s">
        <v>2314</v>
      </c>
      <c r="BK14" s="13" t="s">
        <v>2315</v>
      </c>
      <c r="BL14" s="13" t="s">
        <v>2316</v>
      </c>
      <c r="BM14" s="13" t="str">
        <f t="shared" si="0"/>
        <v>VIII - Primorsko-goranska županija</v>
      </c>
      <c r="BN14" s="12">
        <v>8</v>
      </c>
      <c r="BW14" s="9"/>
      <c r="BX14" s="46"/>
      <c r="BY14" s="9"/>
      <c r="BZ14" s="9"/>
      <c r="CA14" s="9"/>
    </row>
    <row r="15" spans="1:79" ht="15" customHeight="1">
      <c r="A15" s="81" t="s">
        <v>2125</v>
      </c>
      <c r="B15" s="130" t="s">
        <v>1058</v>
      </c>
      <c r="C15" s="125">
        <v>0</v>
      </c>
      <c r="D15" s="32">
        <v>0</v>
      </c>
      <c r="E15" s="32">
        <v>0</v>
      </c>
      <c r="F15" s="32">
        <v>0</v>
      </c>
      <c r="G15" s="62">
        <v>0</v>
      </c>
      <c r="H15" s="64">
        <v>0</v>
      </c>
      <c r="I15" s="63">
        <v>0</v>
      </c>
      <c r="J15" s="134"/>
      <c r="K15" s="133"/>
      <c r="O15" s="16" t="str">
        <f t="shared" si="1"/>
        <v>   --- ODABERITE ŽUPANIJU  ---</v>
      </c>
      <c r="P15" s="6">
        <f t="shared" si="2"/>
        <v>0</v>
      </c>
      <c r="Q15" s="99" t="s">
        <v>2657</v>
      </c>
      <c r="R15" s="6" t="str">
        <f t="shared" si="3"/>
        <v>2021/2022</v>
      </c>
      <c r="S15" s="6" t="s">
        <v>2369</v>
      </c>
      <c r="T15" s="1">
        <f t="shared" si="4"/>
        <v>0</v>
      </c>
      <c r="U15" s="1"/>
      <c r="W15">
        <v>0.05</v>
      </c>
      <c r="X15">
        <f t="shared" si="5"/>
        <v>0.05</v>
      </c>
      <c r="Y15">
        <f t="shared" si="7"/>
        <v>0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 s="9"/>
      <c r="AI15" s="8"/>
      <c r="AJ15" s="9"/>
      <c r="AK15" s="9"/>
      <c r="AL15" s="9"/>
      <c r="AM15" s="9"/>
      <c r="AN15" s="9"/>
      <c r="AO15" s="9"/>
      <c r="AP15" s="9"/>
      <c r="AQ15" s="9"/>
      <c r="AZ15"/>
      <c r="BI15" s="12">
        <v>9</v>
      </c>
      <c r="BJ15" s="13" t="s">
        <v>2317</v>
      </c>
      <c r="BK15" s="13" t="s">
        <v>2318</v>
      </c>
      <c r="BL15" s="13" t="s">
        <v>2319</v>
      </c>
      <c r="BM15" s="13" t="str">
        <f t="shared" si="0"/>
        <v>IX - Ličko-senjska županija</v>
      </c>
      <c r="BN15" s="12">
        <v>9</v>
      </c>
      <c r="BW15" s="9"/>
      <c r="BX15" s="46"/>
      <c r="BY15" s="9"/>
      <c r="BZ15" s="9"/>
      <c r="CA15" s="9"/>
    </row>
    <row r="16" spans="1:79" ht="15" customHeight="1">
      <c r="A16" s="81" t="s">
        <v>2126</v>
      </c>
      <c r="B16" s="130" t="s">
        <v>1058</v>
      </c>
      <c r="C16" s="125">
        <v>0</v>
      </c>
      <c r="D16" s="32">
        <v>0</v>
      </c>
      <c r="E16" s="32">
        <v>0</v>
      </c>
      <c r="F16" s="32">
        <v>0</v>
      </c>
      <c r="G16" s="62">
        <v>0</v>
      </c>
      <c r="H16" s="64">
        <v>0</v>
      </c>
      <c r="I16" s="65">
        <v>0</v>
      </c>
      <c r="J16" s="134"/>
      <c r="K16" s="135"/>
      <c r="O16" s="16" t="str">
        <f t="shared" si="1"/>
        <v>   --- ODABERITE ŽUPANIJU  ---</v>
      </c>
      <c r="P16" s="6">
        <f t="shared" si="2"/>
        <v>0</v>
      </c>
      <c r="Q16" s="99" t="s">
        <v>2657</v>
      </c>
      <c r="R16" s="6" t="str">
        <f t="shared" si="3"/>
        <v>2021/2022</v>
      </c>
      <c r="S16" s="6" t="s">
        <v>2369</v>
      </c>
      <c r="T16" s="1">
        <f t="shared" si="4"/>
        <v>0</v>
      </c>
      <c r="U16" s="1"/>
      <c r="W16">
        <v>0.06</v>
      </c>
      <c r="X16">
        <f t="shared" si="5"/>
        <v>0.06</v>
      </c>
      <c r="Y16">
        <f t="shared" si="7"/>
        <v>0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 s="9"/>
      <c r="AI16" s="8"/>
      <c r="AJ16" s="9"/>
      <c r="AK16" s="9"/>
      <c r="AL16" s="9"/>
      <c r="AM16" s="9"/>
      <c r="AN16" s="9"/>
      <c r="AO16" s="9"/>
      <c r="AP16" s="9"/>
      <c r="AQ16" s="9"/>
      <c r="AZ16"/>
      <c r="BI16" s="12">
        <v>10</v>
      </c>
      <c r="BJ16" s="13" t="s">
        <v>2320</v>
      </c>
      <c r="BK16" s="13" t="s">
        <v>2321</v>
      </c>
      <c r="BL16" s="13" t="s">
        <v>2322</v>
      </c>
      <c r="BM16" s="13" t="str">
        <f t="shared" si="0"/>
        <v>X - Virovitičko-podravska županija</v>
      </c>
      <c r="BN16" s="12">
        <v>10</v>
      </c>
      <c r="BW16" s="9"/>
      <c r="BX16" s="46"/>
      <c r="BY16" s="9"/>
      <c r="BZ16" s="9"/>
      <c r="CA16" s="9"/>
    </row>
    <row r="17" spans="1:79" ht="15" customHeight="1">
      <c r="A17" s="81" t="s">
        <v>2127</v>
      </c>
      <c r="B17" s="130" t="s">
        <v>1058</v>
      </c>
      <c r="C17" s="125">
        <v>0</v>
      </c>
      <c r="D17" s="32">
        <v>0</v>
      </c>
      <c r="E17" s="32">
        <v>0</v>
      </c>
      <c r="F17" s="32">
        <v>0</v>
      </c>
      <c r="G17" s="62">
        <v>0</v>
      </c>
      <c r="H17" s="64">
        <v>0</v>
      </c>
      <c r="I17" s="63">
        <v>0</v>
      </c>
      <c r="J17" s="134"/>
      <c r="K17" s="133"/>
      <c r="O17" s="16" t="str">
        <f t="shared" si="1"/>
        <v>   --- ODABERITE ŽUPANIJU  ---</v>
      </c>
      <c r="P17" s="6">
        <f t="shared" si="2"/>
        <v>0</v>
      </c>
      <c r="Q17" s="99" t="s">
        <v>2657</v>
      </c>
      <c r="R17" s="6" t="str">
        <f t="shared" si="3"/>
        <v>2021/2022</v>
      </c>
      <c r="S17" s="6" t="s">
        <v>2369</v>
      </c>
      <c r="T17" s="1">
        <f t="shared" si="4"/>
        <v>0</v>
      </c>
      <c r="U17" s="1"/>
      <c r="W17">
        <v>0.07</v>
      </c>
      <c r="X17">
        <f t="shared" si="5"/>
        <v>0.07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 s="9"/>
      <c r="AI17" s="8"/>
      <c r="AJ17" s="9"/>
      <c r="AK17" s="9"/>
      <c r="AL17" s="9"/>
      <c r="AM17" s="9"/>
      <c r="AN17" s="9"/>
      <c r="AO17" s="9"/>
      <c r="AP17" s="9"/>
      <c r="AQ17" s="9"/>
      <c r="AZ17"/>
      <c r="BI17" s="12">
        <v>11</v>
      </c>
      <c r="BJ17" s="13" t="s">
        <v>2323</v>
      </c>
      <c r="BK17" s="13" t="s">
        <v>2324</v>
      </c>
      <c r="BL17" s="13" t="s">
        <v>2325</v>
      </c>
      <c r="BM17" s="13" t="str">
        <f t="shared" si="0"/>
        <v>XI - Požeško-slavonska županija</v>
      </c>
      <c r="BN17" s="12">
        <v>11</v>
      </c>
      <c r="BW17" s="9"/>
      <c r="BX17" s="46"/>
      <c r="BY17" s="9"/>
      <c r="BZ17" s="9"/>
      <c r="CA17" s="9"/>
    </row>
    <row r="18" spans="1:79" ht="15" customHeight="1">
      <c r="A18" s="81" t="s">
        <v>2128</v>
      </c>
      <c r="B18" s="130" t="s">
        <v>1058</v>
      </c>
      <c r="C18" s="125">
        <v>0</v>
      </c>
      <c r="D18" s="32">
        <v>0</v>
      </c>
      <c r="E18" s="32">
        <v>0</v>
      </c>
      <c r="F18" s="32">
        <v>0</v>
      </c>
      <c r="G18" s="62">
        <v>0</v>
      </c>
      <c r="H18" s="64">
        <v>0</v>
      </c>
      <c r="I18" s="65">
        <v>0</v>
      </c>
      <c r="J18" s="134"/>
      <c r="K18" s="135"/>
      <c r="O18" s="16" t="str">
        <f t="shared" si="1"/>
        <v>   --- ODABERITE ŽUPANIJU  ---</v>
      </c>
      <c r="P18" s="6">
        <f t="shared" si="2"/>
        <v>0</v>
      </c>
      <c r="Q18" s="99" t="s">
        <v>2657</v>
      </c>
      <c r="R18" s="6" t="str">
        <f t="shared" si="3"/>
        <v>2021/2022</v>
      </c>
      <c r="S18" s="6" t="s">
        <v>2369</v>
      </c>
      <c r="T18" s="1">
        <f t="shared" si="4"/>
        <v>0</v>
      </c>
      <c r="U18" s="1"/>
      <c r="W18">
        <v>0.08</v>
      </c>
      <c r="X18">
        <f t="shared" si="5"/>
        <v>0.08</v>
      </c>
      <c r="Y18">
        <f t="shared" si="7"/>
        <v>0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 s="9"/>
      <c r="AI18" s="8"/>
      <c r="AJ18" s="9"/>
      <c r="AK18" s="9"/>
      <c r="AL18" s="9"/>
      <c r="AM18" s="9"/>
      <c r="AN18" s="9"/>
      <c r="AO18" s="9"/>
      <c r="AP18" s="9"/>
      <c r="AQ18" s="9"/>
      <c r="AZ18"/>
      <c r="BI18" s="12">
        <v>12</v>
      </c>
      <c r="BJ18" s="13" t="s">
        <v>2326</v>
      </c>
      <c r="BK18" s="13" t="s">
        <v>2327</v>
      </c>
      <c r="BL18" s="13" t="s">
        <v>2328</v>
      </c>
      <c r="BM18" s="13" t="str">
        <f t="shared" si="0"/>
        <v>XII - Brodsko-posavska županija</v>
      </c>
      <c r="BN18" s="12">
        <v>12</v>
      </c>
      <c r="BW18" s="9"/>
      <c r="BX18" s="46"/>
      <c r="BY18" s="9"/>
      <c r="BZ18" s="9"/>
      <c r="CA18" s="9"/>
    </row>
    <row r="19" spans="1:79" ht="15" customHeight="1">
      <c r="A19" s="81" t="s">
        <v>2129</v>
      </c>
      <c r="B19" s="130" t="s">
        <v>1058</v>
      </c>
      <c r="C19" s="125">
        <v>0</v>
      </c>
      <c r="D19" s="32">
        <v>0</v>
      </c>
      <c r="E19" s="32">
        <v>0</v>
      </c>
      <c r="F19" s="32">
        <v>0</v>
      </c>
      <c r="G19" s="62">
        <v>0</v>
      </c>
      <c r="H19" s="64">
        <v>0</v>
      </c>
      <c r="I19" s="63">
        <v>0</v>
      </c>
      <c r="J19" s="134"/>
      <c r="K19" s="133"/>
      <c r="O19" s="16" t="str">
        <f t="shared" si="1"/>
        <v>   --- ODABERITE ŽUPANIJU  ---</v>
      </c>
      <c r="P19" s="6">
        <f t="shared" si="2"/>
        <v>0</v>
      </c>
      <c r="Q19" s="99" t="s">
        <v>2657</v>
      </c>
      <c r="R19" s="6" t="str">
        <f t="shared" si="3"/>
        <v>2021/2022</v>
      </c>
      <c r="S19" s="6" t="s">
        <v>2369</v>
      </c>
      <c r="T19" s="1">
        <f t="shared" si="4"/>
        <v>0</v>
      </c>
      <c r="U19" s="1"/>
      <c r="W19">
        <v>0.09</v>
      </c>
      <c r="X19">
        <f t="shared" si="5"/>
        <v>0.09</v>
      </c>
      <c r="Y19">
        <f t="shared" si="7"/>
        <v>0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 s="9"/>
      <c r="AI19" s="8"/>
      <c r="AJ19" s="9"/>
      <c r="AK19" s="9"/>
      <c r="AL19" s="9"/>
      <c r="AM19" s="9"/>
      <c r="AN19" s="9"/>
      <c r="AO19" s="9"/>
      <c r="AP19" s="9"/>
      <c r="AQ19" s="9"/>
      <c r="AZ19"/>
      <c r="BI19" s="12">
        <v>13</v>
      </c>
      <c r="BJ19" s="13" t="s">
        <v>2329</v>
      </c>
      <c r="BK19" s="13" t="s">
        <v>2330</v>
      </c>
      <c r="BL19" s="13" t="s">
        <v>2331</v>
      </c>
      <c r="BM19" s="13" t="str">
        <f t="shared" si="0"/>
        <v>XIII - Zadarska županija</v>
      </c>
      <c r="BN19" s="12">
        <v>13</v>
      </c>
      <c r="BW19" s="9"/>
      <c r="BX19" s="46"/>
      <c r="BY19" s="9"/>
      <c r="BZ19" s="9"/>
      <c r="CA19" s="9"/>
    </row>
    <row r="20" spans="1:79" ht="15" customHeight="1">
      <c r="A20" s="81" t="s">
        <v>2130</v>
      </c>
      <c r="B20" s="130" t="s">
        <v>1058</v>
      </c>
      <c r="C20" s="125">
        <v>0</v>
      </c>
      <c r="D20" s="32">
        <v>0</v>
      </c>
      <c r="E20" s="32">
        <v>0</v>
      </c>
      <c r="F20" s="32">
        <v>0</v>
      </c>
      <c r="G20" s="62">
        <v>0</v>
      </c>
      <c r="H20" s="64">
        <v>0</v>
      </c>
      <c r="I20" s="65">
        <v>0</v>
      </c>
      <c r="J20" s="134"/>
      <c r="K20" s="135"/>
      <c r="O20" s="16" t="str">
        <f t="shared" si="1"/>
        <v>   --- ODABERITE ŽUPANIJU  ---</v>
      </c>
      <c r="P20" s="6">
        <f t="shared" si="2"/>
        <v>0</v>
      </c>
      <c r="Q20" s="99" t="s">
        <v>2657</v>
      </c>
      <c r="R20" s="6" t="str">
        <f t="shared" si="3"/>
        <v>2021/2022</v>
      </c>
      <c r="S20" s="6" t="s">
        <v>2369</v>
      </c>
      <c r="T20" s="1">
        <f t="shared" si="4"/>
        <v>0</v>
      </c>
      <c r="U20" s="1"/>
      <c r="W20">
        <v>0.1</v>
      </c>
      <c r="X20">
        <f t="shared" si="5"/>
        <v>0.1</v>
      </c>
      <c r="Y20">
        <f t="shared" si="7"/>
        <v>0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 s="9"/>
      <c r="AI20" s="8"/>
      <c r="AJ20" s="9"/>
      <c r="AK20" s="9"/>
      <c r="AL20" s="9"/>
      <c r="AM20" s="9"/>
      <c r="AN20" s="9"/>
      <c r="AO20" s="9"/>
      <c r="AP20" s="9"/>
      <c r="AQ20" s="9"/>
      <c r="AZ20"/>
      <c r="BI20" s="12">
        <v>14</v>
      </c>
      <c r="BJ20" s="13" t="s">
        <v>2332</v>
      </c>
      <c r="BK20" s="13" t="s">
        <v>2333</v>
      </c>
      <c r="BL20" s="13" t="s">
        <v>2334</v>
      </c>
      <c r="BM20" s="13" t="str">
        <f t="shared" si="0"/>
        <v>XIV - Osječko-baranjska županija</v>
      </c>
      <c r="BN20" s="12">
        <v>14</v>
      </c>
      <c r="BW20" s="9"/>
      <c r="BX20" s="46"/>
      <c r="BY20" s="9"/>
      <c r="BZ20" s="9"/>
      <c r="CA20" s="9"/>
    </row>
    <row r="21" spans="1:79" ht="15" customHeight="1">
      <c r="A21" s="81" t="s">
        <v>1810</v>
      </c>
      <c r="B21" s="130" t="s">
        <v>1058</v>
      </c>
      <c r="C21" s="125">
        <v>0</v>
      </c>
      <c r="D21" s="32">
        <v>0</v>
      </c>
      <c r="E21" s="32">
        <v>0</v>
      </c>
      <c r="F21" s="32">
        <v>0</v>
      </c>
      <c r="G21" s="62">
        <v>0</v>
      </c>
      <c r="H21" s="64">
        <v>0</v>
      </c>
      <c r="I21" s="63">
        <v>0</v>
      </c>
      <c r="J21" s="134"/>
      <c r="K21" s="133"/>
      <c r="O21" s="16" t="str">
        <f t="shared" si="1"/>
        <v>   --- ODABERITE ŽUPANIJU  ---</v>
      </c>
      <c r="P21" s="6">
        <f t="shared" si="2"/>
        <v>0</v>
      </c>
      <c r="Q21" s="99" t="s">
        <v>2657</v>
      </c>
      <c r="R21" s="6" t="str">
        <f t="shared" si="3"/>
        <v>2021/2022</v>
      </c>
      <c r="S21" s="6" t="s">
        <v>2369</v>
      </c>
      <c r="T21" s="1">
        <f t="shared" si="4"/>
        <v>0</v>
      </c>
      <c r="U21" s="1"/>
      <c r="W21">
        <v>0.11</v>
      </c>
      <c r="X21">
        <f t="shared" si="5"/>
        <v>0.11</v>
      </c>
      <c r="Y21">
        <f t="shared" si="7"/>
        <v>0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 s="9"/>
      <c r="AI21" s="8"/>
      <c r="AJ21" s="9"/>
      <c r="AK21" s="9"/>
      <c r="AL21" s="9"/>
      <c r="AM21" s="9"/>
      <c r="AN21" s="9"/>
      <c r="AO21" s="9"/>
      <c r="AP21" s="9"/>
      <c r="AQ21" s="9"/>
      <c r="AZ21"/>
      <c r="BI21" s="12">
        <v>15</v>
      </c>
      <c r="BJ21" s="13" t="s">
        <v>2335</v>
      </c>
      <c r="BK21" s="13" t="s">
        <v>2336</v>
      </c>
      <c r="BL21" s="13" t="s">
        <v>2337</v>
      </c>
      <c r="BM21" s="13" t="str">
        <f t="shared" si="0"/>
        <v>XV - Šibensko-kninska županija</v>
      </c>
      <c r="BN21" s="12">
        <v>15</v>
      </c>
      <c r="BW21" s="9"/>
      <c r="BX21" s="46"/>
      <c r="BY21" s="9"/>
      <c r="BZ21" s="9"/>
      <c r="CA21" s="9"/>
    </row>
    <row r="22" spans="1:79" ht="15" customHeight="1">
      <c r="A22" s="81" t="s">
        <v>1811</v>
      </c>
      <c r="B22" s="130" t="s">
        <v>1058</v>
      </c>
      <c r="C22" s="125">
        <v>0</v>
      </c>
      <c r="D22" s="32">
        <v>0</v>
      </c>
      <c r="E22" s="32">
        <v>0</v>
      </c>
      <c r="F22" s="32">
        <v>0</v>
      </c>
      <c r="G22" s="62">
        <v>0</v>
      </c>
      <c r="H22" s="64">
        <v>0</v>
      </c>
      <c r="I22" s="65">
        <v>0</v>
      </c>
      <c r="J22" s="134"/>
      <c r="K22" s="135"/>
      <c r="O22" s="16" t="str">
        <f t="shared" si="1"/>
        <v>   --- ODABERITE ŽUPANIJU  ---</v>
      </c>
      <c r="P22" s="6">
        <f t="shared" si="2"/>
        <v>0</v>
      </c>
      <c r="Q22" s="99" t="s">
        <v>2657</v>
      </c>
      <c r="R22" s="6" t="str">
        <f t="shared" si="3"/>
        <v>2021/2022</v>
      </c>
      <c r="S22" s="6" t="s">
        <v>2369</v>
      </c>
      <c r="T22" s="1">
        <f t="shared" si="4"/>
        <v>0</v>
      </c>
      <c r="U22" s="1"/>
      <c r="W22">
        <v>0.12</v>
      </c>
      <c r="X22">
        <f t="shared" si="5"/>
        <v>0.12</v>
      </c>
      <c r="Y22">
        <f t="shared" si="7"/>
        <v>0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 s="9"/>
      <c r="AI22" s="8"/>
      <c r="AJ22" s="9"/>
      <c r="AK22" s="9"/>
      <c r="AL22" s="9"/>
      <c r="AM22" s="9"/>
      <c r="AN22" s="9"/>
      <c r="AO22" s="9"/>
      <c r="AP22" s="9"/>
      <c r="AQ22" s="9"/>
      <c r="AZ22"/>
      <c r="BI22" s="12">
        <v>16</v>
      </c>
      <c r="BJ22" s="13" t="s">
        <v>2338</v>
      </c>
      <c r="BK22" s="13" t="s">
        <v>2339</v>
      </c>
      <c r="BL22" s="13" t="s">
        <v>2340</v>
      </c>
      <c r="BM22" s="13" t="str">
        <f t="shared" si="0"/>
        <v>XVI - Vukovarsko-srijemska županija</v>
      </c>
      <c r="BN22" s="12">
        <v>16</v>
      </c>
      <c r="BW22" s="9"/>
      <c r="BX22" s="46"/>
      <c r="BY22" s="9"/>
      <c r="BZ22" s="9"/>
      <c r="CA22" s="9"/>
    </row>
    <row r="23" spans="1:79" ht="15" customHeight="1">
      <c r="A23" s="81" t="s">
        <v>1812</v>
      </c>
      <c r="B23" s="130" t="s">
        <v>1058</v>
      </c>
      <c r="C23" s="125">
        <v>0</v>
      </c>
      <c r="D23" s="32">
        <v>0</v>
      </c>
      <c r="E23" s="32">
        <v>0</v>
      </c>
      <c r="F23" s="32">
        <v>0</v>
      </c>
      <c r="G23" s="62">
        <v>0</v>
      </c>
      <c r="H23" s="64">
        <v>0</v>
      </c>
      <c r="I23" s="63">
        <v>0</v>
      </c>
      <c r="J23" s="134"/>
      <c r="K23" s="133"/>
      <c r="O23" s="16" t="str">
        <f t="shared" si="1"/>
        <v>   --- ODABERITE ŽUPANIJU  ---</v>
      </c>
      <c r="P23" s="6">
        <f t="shared" si="2"/>
        <v>0</v>
      </c>
      <c r="Q23" s="99" t="s">
        <v>2657</v>
      </c>
      <c r="R23" s="6" t="str">
        <f t="shared" si="3"/>
        <v>2021/2022</v>
      </c>
      <c r="S23" s="6" t="s">
        <v>2369</v>
      </c>
      <c r="T23" s="1">
        <f t="shared" si="4"/>
        <v>0</v>
      </c>
      <c r="U23" s="1"/>
      <c r="W23">
        <v>0.13</v>
      </c>
      <c r="X23">
        <f t="shared" si="5"/>
        <v>0.13</v>
      </c>
      <c r="Y23">
        <f t="shared" si="7"/>
        <v>0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 s="9"/>
      <c r="AI23" s="8"/>
      <c r="AJ23" s="9"/>
      <c r="AK23" s="9"/>
      <c r="AL23" s="9"/>
      <c r="AM23" s="9"/>
      <c r="AN23" s="9"/>
      <c r="AO23" s="9"/>
      <c r="AP23" s="9"/>
      <c r="AQ23" s="9"/>
      <c r="AZ23"/>
      <c r="BI23" s="12">
        <v>17</v>
      </c>
      <c r="BJ23" s="13" t="s">
        <v>2341</v>
      </c>
      <c r="BK23" s="13" t="s">
        <v>2342</v>
      </c>
      <c r="BL23" s="13" t="s">
        <v>2343</v>
      </c>
      <c r="BM23" s="13" t="str">
        <f t="shared" si="0"/>
        <v>XVII - Splitsko-dalmatinska županija</v>
      </c>
      <c r="BN23" s="12">
        <v>17</v>
      </c>
      <c r="BW23" s="9"/>
      <c r="BX23" s="46"/>
      <c r="BY23" s="9"/>
      <c r="BZ23" s="9"/>
      <c r="CA23" s="9"/>
    </row>
    <row r="24" spans="1:79" ht="15" customHeight="1">
      <c r="A24" s="81" t="s">
        <v>1843</v>
      </c>
      <c r="B24" s="130" t="s">
        <v>1058</v>
      </c>
      <c r="C24" s="125">
        <v>0</v>
      </c>
      <c r="D24" s="32">
        <v>0</v>
      </c>
      <c r="E24" s="32">
        <v>0</v>
      </c>
      <c r="F24" s="32">
        <v>0</v>
      </c>
      <c r="G24" s="62">
        <v>0</v>
      </c>
      <c r="H24" s="64">
        <v>0</v>
      </c>
      <c r="I24" s="65">
        <v>0</v>
      </c>
      <c r="J24" s="134"/>
      <c r="K24" s="135"/>
      <c r="O24" s="16" t="str">
        <f t="shared" si="1"/>
        <v>   --- ODABERITE ŽUPANIJU  ---</v>
      </c>
      <c r="P24" s="6">
        <f t="shared" si="2"/>
        <v>0</v>
      </c>
      <c r="Q24" s="99" t="s">
        <v>2657</v>
      </c>
      <c r="R24" s="6" t="str">
        <f t="shared" si="3"/>
        <v>2021/2022</v>
      </c>
      <c r="S24" s="6" t="s">
        <v>2369</v>
      </c>
      <c r="T24" s="1">
        <f t="shared" si="4"/>
        <v>0</v>
      </c>
      <c r="U24" s="1"/>
      <c r="W24">
        <v>0.14</v>
      </c>
      <c r="X24">
        <f t="shared" si="5"/>
        <v>0.14</v>
      </c>
      <c r="Y24">
        <f t="shared" si="7"/>
        <v>0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 s="9"/>
      <c r="AI24" s="8"/>
      <c r="AJ24" s="9"/>
      <c r="AK24" s="9"/>
      <c r="AL24" s="9"/>
      <c r="AM24" s="9"/>
      <c r="AN24" s="9"/>
      <c r="AO24" s="9"/>
      <c r="AP24" s="9"/>
      <c r="AQ24" s="9"/>
      <c r="AZ24"/>
      <c r="BI24" s="12">
        <v>18</v>
      </c>
      <c r="BJ24" s="13" t="s">
        <v>2344</v>
      </c>
      <c r="BK24" s="13" t="s">
        <v>2345</v>
      </c>
      <c r="BL24" s="13" t="s">
        <v>2346</v>
      </c>
      <c r="BM24" s="13" t="str">
        <f t="shared" si="0"/>
        <v>XVIII - Istarska županija</v>
      </c>
      <c r="BN24" s="12">
        <v>18</v>
      </c>
      <c r="BW24" s="9"/>
      <c r="BX24" s="46"/>
      <c r="BY24" s="9"/>
      <c r="BZ24" s="9"/>
      <c r="CA24" s="9"/>
    </row>
    <row r="25" spans="1:79" ht="15" customHeight="1">
      <c r="A25" s="81" t="s">
        <v>1813</v>
      </c>
      <c r="B25" s="130" t="s">
        <v>1058</v>
      </c>
      <c r="C25" s="125">
        <v>0</v>
      </c>
      <c r="D25" s="32">
        <v>0</v>
      </c>
      <c r="E25" s="32">
        <v>0</v>
      </c>
      <c r="F25" s="32">
        <v>0</v>
      </c>
      <c r="G25" s="62">
        <v>0</v>
      </c>
      <c r="H25" s="64">
        <v>0</v>
      </c>
      <c r="I25" s="63">
        <v>0</v>
      </c>
      <c r="J25" s="134"/>
      <c r="K25" s="133"/>
      <c r="O25" s="16" t="str">
        <f t="shared" si="1"/>
        <v>   --- ODABERITE ŽUPANIJU  ---</v>
      </c>
      <c r="P25" s="6">
        <f t="shared" si="2"/>
        <v>0</v>
      </c>
      <c r="Q25" s="99" t="s">
        <v>2657</v>
      </c>
      <c r="R25" s="6" t="str">
        <f t="shared" si="3"/>
        <v>2021/2022</v>
      </c>
      <c r="S25" s="6" t="s">
        <v>2369</v>
      </c>
      <c r="T25" s="1">
        <f t="shared" si="4"/>
        <v>0</v>
      </c>
      <c r="U25" s="1"/>
      <c r="W25">
        <v>0.15</v>
      </c>
      <c r="X25">
        <f t="shared" si="5"/>
        <v>0.15</v>
      </c>
      <c r="Y25">
        <f t="shared" si="7"/>
        <v>0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 s="9"/>
      <c r="AI25" s="8"/>
      <c r="AJ25" s="9"/>
      <c r="AK25" s="9"/>
      <c r="AL25" s="9"/>
      <c r="AM25" s="9"/>
      <c r="AN25" s="9"/>
      <c r="AO25" s="9"/>
      <c r="AP25" s="9"/>
      <c r="AQ25" s="9"/>
      <c r="AZ25"/>
      <c r="BI25" s="12">
        <v>19</v>
      </c>
      <c r="BJ25" s="13" t="s">
        <v>2347</v>
      </c>
      <c r="BK25" s="13" t="s">
        <v>2348</v>
      </c>
      <c r="BL25" s="13" t="s">
        <v>2349</v>
      </c>
      <c r="BM25" s="13" t="str">
        <f t="shared" si="0"/>
        <v>XIX - Dubrovačko-neretvanska županija</v>
      </c>
      <c r="BN25" s="12">
        <v>19</v>
      </c>
      <c r="BW25" s="9"/>
      <c r="BX25" s="46"/>
      <c r="BY25" s="9"/>
      <c r="BZ25" s="9"/>
      <c r="CA25" s="9"/>
    </row>
    <row r="26" spans="1:79" ht="15" customHeight="1">
      <c r="A26" s="81" t="s">
        <v>1814</v>
      </c>
      <c r="B26" s="130" t="s">
        <v>1058</v>
      </c>
      <c r="C26" s="125">
        <v>0</v>
      </c>
      <c r="D26" s="32">
        <v>0</v>
      </c>
      <c r="E26" s="32">
        <v>0</v>
      </c>
      <c r="F26" s="32">
        <v>0</v>
      </c>
      <c r="G26" s="62">
        <v>0</v>
      </c>
      <c r="H26" s="64">
        <v>0</v>
      </c>
      <c r="I26" s="65">
        <v>0</v>
      </c>
      <c r="J26" s="134"/>
      <c r="K26" s="135"/>
      <c r="O26" s="16" t="str">
        <f t="shared" si="1"/>
        <v>   --- ODABERITE ŽUPANIJU  ---</v>
      </c>
      <c r="P26" s="6">
        <f t="shared" si="2"/>
        <v>0</v>
      </c>
      <c r="Q26" s="99" t="s">
        <v>2657</v>
      </c>
      <c r="R26" s="6" t="str">
        <f t="shared" si="3"/>
        <v>2021/2022</v>
      </c>
      <c r="S26" s="6" t="s">
        <v>2369</v>
      </c>
      <c r="T26" s="1">
        <f t="shared" si="4"/>
        <v>0</v>
      </c>
      <c r="U26" s="1"/>
      <c r="W26">
        <v>0.16</v>
      </c>
      <c r="X26">
        <f t="shared" si="5"/>
        <v>0.16</v>
      </c>
      <c r="Y26">
        <f t="shared" si="7"/>
        <v>0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 s="9"/>
      <c r="AI26" s="8"/>
      <c r="AJ26" s="9"/>
      <c r="AK26" s="9"/>
      <c r="AL26" s="9"/>
      <c r="AM26" s="9"/>
      <c r="AN26" s="9"/>
      <c r="AO26" s="9"/>
      <c r="AP26" s="9"/>
      <c r="AQ26" s="9"/>
      <c r="AZ26"/>
      <c r="BI26" s="12">
        <v>20</v>
      </c>
      <c r="BJ26" s="13" t="s">
        <v>2350</v>
      </c>
      <c r="BK26" s="13" t="s">
        <v>2351</v>
      </c>
      <c r="BL26" s="13" t="s">
        <v>2352</v>
      </c>
      <c r="BM26" s="13" t="str">
        <f t="shared" si="0"/>
        <v>XX - Međimurska županija</v>
      </c>
      <c r="BN26" s="12">
        <v>20</v>
      </c>
      <c r="BW26" s="9"/>
      <c r="BX26" s="46"/>
      <c r="BY26" s="9"/>
      <c r="BZ26" s="9"/>
      <c r="CA26" s="9"/>
    </row>
    <row r="27" spans="1:79" ht="15" customHeight="1">
      <c r="A27" s="81" t="s">
        <v>1815</v>
      </c>
      <c r="B27" s="130" t="s">
        <v>1058</v>
      </c>
      <c r="C27" s="125">
        <v>0</v>
      </c>
      <c r="D27" s="32">
        <v>0</v>
      </c>
      <c r="E27" s="32">
        <v>0</v>
      </c>
      <c r="F27" s="32">
        <v>0</v>
      </c>
      <c r="G27" s="62">
        <v>0</v>
      </c>
      <c r="H27" s="64">
        <v>0</v>
      </c>
      <c r="I27" s="63">
        <v>0</v>
      </c>
      <c r="J27" s="134"/>
      <c r="K27" s="133"/>
      <c r="O27" s="16" t="str">
        <f t="shared" si="1"/>
        <v>   --- ODABERITE ŽUPANIJU  ---</v>
      </c>
      <c r="P27" s="6">
        <f t="shared" si="2"/>
        <v>0</v>
      </c>
      <c r="Q27" s="99" t="s">
        <v>2657</v>
      </c>
      <c r="R27" s="6" t="str">
        <f t="shared" si="3"/>
        <v>2021/2022</v>
      </c>
      <c r="S27" s="6" t="s">
        <v>2369</v>
      </c>
      <c r="T27" s="1">
        <f t="shared" si="4"/>
        <v>0</v>
      </c>
      <c r="U27" s="1"/>
      <c r="W27">
        <v>0.17</v>
      </c>
      <c r="X27">
        <f t="shared" si="5"/>
        <v>0.17</v>
      </c>
      <c r="Y27">
        <f t="shared" si="7"/>
        <v>0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 s="9"/>
      <c r="AI27" s="8"/>
      <c r="AJ27" s="9"/>
      <c r="AK27" s="9"/>
      <c r="AL27" s="9"/>
      <c r="AM27" s="9"/>
      <c r="AN27" s="9"/>
      <c r="AO27" s="9"/>
      <c r="AP27" s="9"/>
      <c r="AQ27" s="9"/>
      <c r="AZ27"/>
      <c r="BI27" s="12">
        <v>21</v>
      </c>
      <c r="BJ27" s="13" t="s">
        <v>2353</v>
      </c>
      <c r="BK27" s="13" t="s">
        <v>2353</v>
      </c>
      <c r="BL27" s="13" t="s">
        <v>2354</v>
      </c>
      <c r="BM27" s="13" t="str">
        <f t="shared" si="0"/>
        <v>XXI - Grad Zagreb</v>
      </c>
      <c r="BN27" s="12">
        <v>21</v>
      </c>
      <c r="BW27" s="9"/>
      <c r="BX27" s="46"/>
      <c r="BY27" s="9"/>
      <c r="BZ27" s="9"/>
      <c r="CA27" s="9"/>
    </row>
    <row r="28" spans="1:79" ht="15" customHeight="1">
      <c r="A28" s="81" t="s">
        <v>1816</v>
      </c>
      <c r="B28" s="130" t="s">
        <v>1058</v>
      </c>
      <c r="C28" s="125">
        <v>0</v>
      </c>
      <c r="D28" s="32">
        <v>0</v>
      </c>
      <c r="E28" s="32">
        <v>0</v>
      </c>
      <c r="F28" s="32">
        <v>0</v>
      </c>
      <c r="G28" s="62">
        <v>0</v>
      </c>
      <c r="H28" s="64">
        <v>0</v>
      </c>
      <c r="I28" s="65">
        <v>0</v>
      </c>
      <c r="J28" s="134"/>
      <c r="K28" s="135"/>
      <c r="O28" s="16" t="str">
        <f t="shared" si="1"/>
        <v>   --- ODABERITE ŽUPANIJU  ---</v>
      </c>
      <c r="P28" s="6">
        <f t="shared" si="2"/>
        <v>0</v>
      </c>
      <c r="Q28" s="99" t="s">
        <v>2657</v>
      </c>
      <c r="R28" s="6" t="str">
        <f t="shared" si="3"/>
        <v>2021/2022</v>
      </c>
      <c r="S28" s="6" t="s">
        <v>2369</v>
      </c>
      <c r="T28" s="1">
        <f t="shared" si="4"/>
        <v>0</v>
      </c>
      <c r="U28" s="1"/>
      <c r="W28">
        <v>0.18</v>
      </c>
      <c r="X28">
        <f t="shared" si="5"/>
        <v>0.18</v>
      </c>
      <c r="Y28">
        <f t="shared" si="7"/>
        <v>0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 s="9"/>
      <c r="AI28" s="8"/>
      <c r="AJ28" s="9"/>
      <c r="AK28" s="9"/>
      <c r="AL28" s="9"/>
      <c r="AM28" s="9"/>
      <c r="AN28" s="9"/>
      <c r="AO28" s="9"/>
      <c r="AP28" s="9"/>
      <c r="AQ28" s="9"/>
      <c r="AZ28"/>
      <c r="BW28" s="9"/>
      <c r="BX28" s="46"/>
      <c r="BY28" s="9"/>
      <c r="BZ28" s="9"/>
      <c r="CA28" s="9"/>
    </row>
    <row r="29" spans="1:79" ht="15" customHeight="1">
      <c r="A29" s="81" t="s">
        <v>1817</v>
      </c>
      <c r="B29" s="130" t="s">
        <v>1058</v>
      </c>
      <c r="C29" s="125">
        <v>0</v>
      </c>
      <c r="D29" s="32">
        <v>0</v>
      </c>
      <c r="E29" s="32">
        <v>0</v>
      </c>
      <c r="F29" s="32">
        <v>0</v>
      </c>
      <c r="G29" s="62">
        <v>0</v>
      </c>
      <c r="H29" s="64">
        <v>0</v>
      </c>
      <c r="I29" s="63">
        <v>0</v>
      </c>
      <c r="J29" s="134"/>
      <c r="K29" s="133"/>
      <c r="O29" s="16" t="str">
        <f t="shared" si="1"/>
        <v>   --- ODABERITE ŽUPANIJU  ---</v>
      </c>
      <c r="P29" s="6">
        <f t="shared" si="2"/>
        <v>0</v>
      </c>
      <c r="Q29" s="99" t="s">
        <v>2657</v>
      </c>
      <c r="R29" s="6" t="str">
        <f t="shared" si="3"/>
        <v>2021/2022</v>
      </c>
      <c r="S29" s="6" t="s">
        <v>2369</v>
      </c>
      <c r="T29" s="1">
        <f t="shared" si="4"/>
        <v>0</v>
      </c>
      <c r="U29" s="1"/>
      <c r="W29">
        <v>0.19</v>
      </c>
      <c r="X29">
        <f t="shared" si="5"/>
        <v>0.19</v>
      </c>
      <c r="Y29">
        <f t="shared" si="7"/>
        <v>0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 s="9"/>
      <c r="AI29" s="8"/>
      <c r="AJ29" s="9"/>
      <c r="AK29" s="9"/>
      <c r="AL29" s="9"/>
      <c r="AM29" s="9"/>
      <c r="AN29" s="9"/>
      <c r="AO29" s="9"/>
      <c r="AP29" s="9"/>
      <c r="AQ29" s="9"/>
      <c r="AZ29"/>
      <c r="BW29" s="9"/>
      <c r="BX29" s="46"/>
      <c r="BY29" s="9"/>
      <c r="BZ29" s="9"/>
      <c r="CA29" s="9"/>
    </row>
    <row r="30" spans="1:79" ht="15" customHeight="1">
      <c r="A30" s="81" t="s">
        <v>1818</v>
      </c>
      <c r="B30" s="130" t="s">
        <v>1058</v>
      </c>
      <c r="C30" s="125">
        <v>0</v>
      </c>
      <c r="D30" s="32">
        <v>0</v>
      </c>
      <c r="E30" s="32">
        <v>0</v>
      </c>
      <c r="F30" s="32">
        <v>0</v>
      </c>
      <c r="G30" s="62">
        <v>0</v>
      </c>
      <c r="H30" s="64">
        <v>0</v>
      </c>
      <c r="I30" s="65">
        <v>0</v>
      </c>
      <c r="J30" s="134"/>
      <c r="K30" s="135"/>
      <c r="O30" s="16" t="str">
        <f t="shared" si="1"/>
        <v>   --- ODABERITE ŽUPANIJU  ---</v>
      </c>
      <c r="P30" s="6">
        <f t="shared" si="2"/>
        <v>0</v>
      </c>
      <c r="Q30" s="99" t="s">
        <v>2657</v>
      </c>
      <c r="R30" s="6" t="str">
        <f t="shared" si="3"/>
        <v>2021/2022</v>
      </c>
      <c r="S30" s="6" t="s">
        <v>2369</v>
      </c>
      <c r="T30" s="1">
        <f t="shared" si="4"/>
        <v>0</v>
      </c>
      <c r="U30" s="1"/>
      <c r="W30">
        <v>0.2</v>
      </c>
      <c r="X30">
        <f t="shared" si="5"/>
        <v>0.2</v>
      </c>
      <c r="Y30">
        <f t="shared" si="7"/>
        <v>0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 s="9"/>
      <c r="AI30" s="8"/>
      <c r="AJ30" s="9"/>
      <c r="AK30" s="9"/>
      <c r="AL30" s="9"/>
      <c r="AM30" s="9"/>
      <c r="AN30" s="9"/>
      <c r="AO30" s="9"/>
      <c r="AP30" s="9"/>
      <c r="AQ30" s="9"/>
      <c r="AZ30"/>
      <c r="BW30" s="9"/>
      <c r="BX30" s="46"/>
      <c r="BY30" s="9"/>
      <c r="BZ30" s="9"/>
      <c r="CA30" s="9"/>
    </row>
    <row r="31" spans="1:79" ht="15" customHeight="1">
      <c r="A31" s="81" t="s">
        <v>1819</v>
      </c>
      <c r="B31" s="130" t="s">
        <v>1058</v>
      </c>
      <c r="C31" s="125">
        <v>0</v>
      </c>
      <c r="D31" s="32">
        <v>0</v>
      </c>
      <c r="E31" s="32">
        <v>0</v>
      </c>
      <c r="F31" s="32">
        <v>0</v>
      </c>
      <c r="G31" s="62">
        <v>0</v>
      </c>
      <c r="H31" s="64">
        <v>0</v>
      </c>
      <c r="I31" s="63">
        <v>0</v>
      </c>
      <c r="J31" s="134"/>
      <c r="K31" s="133"/>
      <c r="O31" s="16" t="str">
        <f t="shared" si="1"/>
        <v>   --- ODABERITE ŽUPANIJU  ---</v>
      </c>
      <c r="P31" s="6">
        <f t="shared" si="2"/>
        <v>0</v>
      </c>
      <c r="Q31" s="99" t="s">
        <v>2657</v>
      </c>
      <c r="R31" s="6" t="str">
        <f t="shared" si="3"/>
        <v>2021/2022</v>
      </c>
      <c r="S31" s="6" t="s">
        <v>2369</v>
      </c>
      <c r="T31" s="1">
        <f t="shared" si="4"/>
        <v>0</v>
      </c>
      <c r="U31" s="1"/>
      <c r="W31">
        <v>0.21</v>
      </c>
      <c r="X31">
        <f t="shared" si="5"/>
        <v>0.21</v>
      </c>
      <c r="Y31">
        <f t="shared" si="7"/>
        <v>0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 s="9"/>
      <c r="AI31" s="8"/>
      <c r="AJ31" s="9"/>
      <c r="AK31" s="9"/>
      <c r="AL31" s="9"/>
      <c r="AM31" s="9"/>
      <c r="AN31" s="9"/>
      <c r="AO31" s="9"/>
      <c r="AP31" s="9"/>
      <c r="AQ31" s="9"/>
      <c r="AZ31"/>
      <c r="BW31" s="9"/>
      <c r="BX31" s="46"/>
      <c r="BY31" s="9"/>
      <c r="BZ31" s="9"/>
      <c r="CA31" s="9"/>
    </row>
    <row r="32" spans="1:79" ht="15" customHeight="1">
      <c r="A32" s="81" t="s">
        <v>1820</v>
      </c>
      <c r="B32" s="130" t="s">
        <v>1058</v>
      </c>
      <c r="C32" s="125">
        <v>0</v>
      </c>
      <c r="D32" s="32">
        <v>0</v>
      </c>
      <c r="E32" s="32">
        <v>0</v>
      </c>
      <c r="F32" s="32">
        <v>0</v>
      </c>
      <c r="G32" s="62">
        <v>0</v>
      </c>
      <c r="H32" s="64">
        <v>0</v>
      </c>
      <c r="I32" s="65">
        <v>0</v>
      </c>
      <c r="J32" s="134"/>
      <c r="K32" s="135"/>
      <c r="O32" s="16" t="str">
        <f t="shared" si="1"/>
        <v>   --- ODABERITE ŽUPANIJU  ---</v>
      </c>
      <c r="P32" s="6">
        <f t="shared" si="2"/>
        <v>0</v>
      </c>
      <c r="Q32" s="99" t="s">
        <v>2657</v>
      </c>
      <c r="R32" s="6" t="str">
        <f t="shared" si="3"/>
        <v>2021/2022</v>
      </c>
      <c r="S32" s="6" t="s">
        <v>2369</v>
      </c>
      <c r="T32" s="1">
        <f t="shared" si="4"/>
        <v>0</v>
      </c>
      <c r="U32" s="1"/>
      <c r="W32">
        <v>0.22</v>
      </c>
      <c r="X32">
        <f t="shared" si="5"/>
        <v>0.22</v>
      </c>
      <c r="Y32">
        <f t="shared" si="7"/>
        <v>0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 s="9"/>
      <c r="AI32" s="8"/>
      <c r="AJ32" s="9"/>
      <c r="AK32" s="9"/>
      <c r="AL32" s="9"/>
      <c r="AM32" s="9"/>
      <c r="AN32" s="9"/>
      <c r="AO32" s="9"/>
      <c r="AP32" s="9"/>
      <c r="AQ32" s="9"/>
      <c r="AZ32"/>
      <c r="BW32" s="9"/>
      <c r="BX32" s="46"/>
      <c r="BY32" s="9"/>
      <c r="BZ32" s="9"/>
      <c r="CA32" s="9"/>
    </row>
    <row r="33" spans="1:79" ht="15" customHeight="1">
      <c r="A33" s="81" t="s">
        <v>1821</v>
      </c>
      <c r="B33" s="130" t="s">
        <v>1058</v>
      </c>
      <c r="C33" s="125">
        <v>0</v>
      </c>
      <c r="D33" s="32">
        <v>0</v>
      </c>
      <c r="E33" s="32">
        <v>0</v>
      </c>
      <c r="F33" s="32">
        <v>0</v>
      </c>
      <c r="G33" s="62">
        <v>0</v>
      </c>
      <c r="H33" s="64">
        <v>0</v>
      </c>
      <c r="I33" s="63">
        <v>0</v>
      </c>
      <c r="J33" s="134"/>
      <c r="K33" s="133"/>
      <c r="O33" s="16" t="str">
        <f t="shared" si="1"/>
        <v>   --- ODABERITE ŽUPANIJU  ---</v>
      </c>
      <c r="P33" s="6">
        <f t="shared" si="2"/>
        <v>0</v>
      </c>
      <c r="Q33" s="99" t="s">
        <v>2657</v>
      </c>
      <c r="R33" s="6" t="str">
        <f t="shared" si="3"/>
        <v>2021/2022</v>
      </c>
      <c r="S33" s="6" t="s">
        <v>2369</v>
      </c>
      <c r="T33" s="1">
        <f t="shared" si="4"/>
        <v>0</v>
      </c>
      <c r="U33" s="1"/>
      <c r="W33">
        <v>0.23</v>
      </c>
      <c r="X33">
        <f t="shared" si="5"/>
        <v>0.23</v>
      </c>
      <c r="Y33">
        <f t="shared" si="7"/>
        <v>0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 s="9"/>
      <c r="AI33" s="8"/>
      <c r="AJ33" s="9"/>
      <c r="AK33" s="9"/>
      <c r="AL33" s="9"/>
      <c r="AM33" s="9"/>
      <c r="AN33" s="9"/>
      <c r="AO33" s="9"/>
      <c r="AP33" s="9"/>
      <c r="AQ33" s="9"/>
      <c r="AZ33"/>
      <c r="BW33" s="9"/>
      <c r="BX33" s="46"/>
      <c r="BY33" s="9"/>
      <c r="BZ33" s="9"/>
      <c r="CA33" s="9"/>
    </row>
    <row r="34" spans="1:79" ht="15" customHeight="1">
      <c r="A34" s="81" t="s">
        <v>1822</v>
      </c>
      <c r="B34" s="130" t="s">
        <v>1058</v>
      </c>
      <c r="C34" s="125">
        <v>0</v>
      </c>
      <c r="D34" s="32">
        <v>0</v>
      </c>
      <c r="E34" s="32">
        <v>0</v>
      </c>
      <c r="F34" s="32">
        <v>0</v>
      </c>
      <c r="G34" s="62">
        <v>0</v>
      </c>
      <c r="H34" s="64">
        <v>0</v>
      </c>
      <c r="I34" s="65">
        <v>0</v>
      </c>
      <c r="J34" s="134"/>
      <c r="K34" s="135"/>
      <c r="O34" s="16" t="str">
        <f t="shared" si="1"/>
        <v>   --- ODABERITE ŽUPANIJU  ---</v>
      </c>
      <c r="P34" s="6">
        <f t="shared" si="2"/>
        <v>0</v>
      </c>
      <c r="Q34" s="99" t="s">
        <v>2657</v>
      </c>
      <c r="R34" s="6" t="str">
        <f t="shared" si="3"/>
        <v>2021/2022</v>
      </c>
      <c r="S34" s="6" t="s">
        <v>2369</v>
      </c>
      <c r="T34" s="1">
        <f t="shared" si="4"/>
        <v>0</v>
      </c>
      <c r="U34" s="1"/>
      <c r="W34">
        <v>0.24</v>
      </c>
      <c r="X34">
        <f t="shared" si="5"/>
        <v>0.24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 s="9"/>
      <c r="AI34" s="8"/>
      <c r="AJ34" s="9"/>
      <c r="AK34" s="9"/>
      <c r="AL34" s="9"/>
      <c r="AM34" s="9"/>
      <c r="AN34" s="9"/>
      <c r="AO34" s="9"/>
      <c r="AP34" s="9"/>
      <c r="AQ34" s="9"/>
      <c r="AZ34"/>
      <c r="BW34" s="9"/>
      <c r="BX34" s="46"/>
      <c r="BY34" s="9"/>
      <c r="BZ34" s="9"/>
      <c r="CA34" s="9"/>
    </row>
    <row r="35" spans="1:79" ht="15" customHeight="1">
      <c r="A35" s="81" t="s">
        <v>1823</v>
      </c>
      <c r="B35" s="130" t="s">
        <v>1058</v>
      </c>
      <c r="C35" s="125">
        <v>0</v>
      </c>
      <c r="D35" s="32">
        <v>0</v>
      </c>
      <c r="E35" s="32">
        <v>0</v>
      </c>
      <c r="F35" s="32">
        <v>0</v>
      </c>
      <c r="G35" s="62">
        <v>0</v>
      </c>
      <c r="H35" s="64">
        <v>0</v>
      </c>
      <c r="I35" s="63">
        <v>0</v>
      </c>
      <c r="J35" s="134"/>
      <c r="K35" s="133"/>
      <c r="O35" s="16" t="str">
        <f t="shared" si="1"/>
        <v>   --- ODABERITE ŽUPANIJU  ---</v>
      </c>
      <c r="P35" s="6">
        <f t="shared" si="2"/>
        <v>0</v>
      </c>
      <c r="Q35" s="99" t="s">
        <v>2657</v>
      </c>
      <c r="R35" s="6" t="str">
        <f t="shared" si="3"/>
        <v>2021/2022</v>
      </c>
      <c r="S35" s="6" t="s">
        <v>2369</v>
      </c>
      <c r="T35" s="1">
        <f t="shared" si="4"/>
        <v>0</v>
      </c>
      <c r="U35" s="1"/>
      <c r="W35">
        <v>0.25</v>
      </c>
      <c r="X35">
        <f t="shared" si="5"/>
        <v>0.25</v>
      </c>
      <c r="Y35">
        <f t="shared" si="7"/>
        <v>0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 s="9"/>
      <c r="AI35" s="8"/>
      <c r="AJ35" s="9"/>
      <c r="AK35" s="9"/>
      <c r="AL35" s="9"/>
      <c r="AM35" s="9"/>
      <c r="AN35" s="9"/>
      <c r="AO35" s="9"/>
      <c r="AP35" s="9"/>
      <c r="AQ35" s="9"/>
      <c r="AZ35"/>
      <c r="BW35" s="9"/>
      <c r="BX35" s="46"/>
      <c r="BY35" s="9"/>
      <c r="BZ35" s="9"/>
      <c r="CA35" s="9"/>
    </row>
    <row r="36" spans="1:79" ht="15" customHeight="1">
      <c r="A36" s="81" t="s">
        <v>1824</v>
      </c>
      <c r="B36" s="130" t="s">
        <v>1058</v>
      </c>
      <c r="C36" s="125">
        <v>0</v>
      </c>
      <c r="D36" s="32">
        <v>0</v>
      </c>
      <c r="E36" s="32">
        <v>0</v>
      </c>
      <c r="F36" s="32">
        <v>0</v>
      </c>
      <c r="G36" s="62">
        <v>0</v>
      </c>
      <c r="H36" s="64">
        <v>0</v>
      </c>
      <c r="I36" s="65">
        <v>0</v>
      </c>
      <c r="J36" s="134"/>
      <c r="K36" s="135"/>
      <c r="O36" s="16" t="str">
        <f t="shared" si="1"/>
        <v>   --- ODABERITE ŽUPANIJU  ---</v>
      </c>
      <c r="P36" s="6">
        <f t="shared" si="2"/>
        <v>0</v>
      </c>
      <c r="Q36" s="99" t="s">
        <v>2657</v>
      </c>
      <c r="R36" s="6" t="str">
        <f t="shared" si="3"/>
        <v>2021/2022</v>
      </c>
      <c r="S36" s="6" t="s">
        <v>2369</v>
      </c>
      <c r="T36" s="1">
        <f t="shared" si="4"/>
        <v>0</v>
      </c>
      <c r="U36" s="1"/>
      <c r="W36">
        <v>0.26</v>
      </c>
      <c r="X36">
        <f t="shared" si="5"/>
        <v>0.26</v>
      </c>
      <c r="Y36">
        <f t="shared" si="7"/>
        <v>0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 s="9"/>
      <c r="AI36" s="8"/>
      <c r="AJ36" s="9"/>
      <c r="AK36" s="9"/>
      <c r="AL36" s="9"/>
      <c r="AM36" s="9"/>
      <c r="AN36" s="9"/>
      <c r="AO36" s="9"/>
      <c r="AP36" s="9"/>
      <c r="AQ36" s="9"/>
      <c r="AZ36"/>
      <c r="BW36" s="9"/>
      <c r="BX36" s="46"/>
      <c r="BY36" s="9"/>
      <c r="BZ36" s="9"/>
      <c r="CA36" s="9"/>
    </row>
    <row r="37" spans="1:79" ht="15" customHeight="1">
      <c r="A37" s="81" t="s">
        <v>2370</v>
      </c>
      <c r="B37" s="130" t="s">
        <v>1058</v>
      </c>
      <c r="C37" s="125">
        <v>0</v>
      </c>
      <c r="D37" s="32">
        <v>0</v>
      </c>
      <c r="E37" s="32">
        <v>0</v>
      </c>
      <c r="F37" s="32">
        <v>0</v>
      </c>
      <c r="G37" s="62">
        <v>0</v>
      </c>
      <c r="H37" s="64">
        <v>0</v>
      </c>
      <c r="I37" s="63">
        <v>0</v>
      </c>
      <c r="J37" s="134"/>
      <c r="K37" s="133"/>
      <c r="O37" s="16" t="str">
        <f t="shared" si="1"/>
        <v>   --- ODABERITE ŽUPANIJU  ---</v>
      </c>
      <c r="P37" s="6">
        <f t="shared" si="2"/>
        <v>0</v>
      </c>
      <c r="Q37" s="99" t="s">
        <v>2657</v>
      </c>
      <c r="R37" s="6" t="str">
        <f t="shared" si="3"/>
        <v>2021/2022</v>
      </c>
      <c r="S37" s="6" t="s">
        <v>2369</v>
      </c>
      <c r="T37" s="1">
        <f t="shared" si="4"/>
        <v>0</v>
      </c>
      <c r="U37" s="1"/>
      <c r="W37">
        <v>0.27</v>
      </c>
      <c r="X37">
        <f t="shared" si="5"/>
        <v>0.27</v>
      </c>
      <c r="Y37">
        <f t="shared" si="7"/>
        <v>0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 s="9"/>
      <c r="AI37" s="8"/>
      <c r="AJ37" s="9"/>
      <c r="AK37" s="9"/>
      <c r="AL37" s="9"/>
      <c r="AM37" s="9"/>
      <c r="AN37" s="9"/>
      <c r="AO37" s="9"/>
      <c r="AP37" s="9"/>
      <c r="AQ37" s="9"/>
      <c r="AZ37"/>
      <c r="BW37" s="9"/>
      <c r="BX37" s="46"/>
      <c r="BY37" s="9"/>
      <c r="BZ37" s="9"/>
      <c r="CA37" s="9"/>
    </row>
    <row r="38" spans="1:79" ht="15" customHeight="1">
      <c r="A38" s="81" t="s">
        <v>1825</v>
      </c>
      <c r="B38" s="130" t="s">
        <v>1058</v>
      </c>
      <c r="C38" s="125">
        <v>0</v>
      </c>
      <c r="D38" s="32">
        <v>0</v>
      </c>
      <c r="E38" s="32">
        <v>0</v>
      </c>
      <c r="F38" s="32">
        <v>0</v>
      </c>
      <c r="G38" s="62">
        <v>0</v>
      </c>
      <c r="H38" s="64">
        <v>0</v>
      </c>
      <c r="I38" s="65">
        <v>0</v>
      </c>
      <c r="J38" s="134"/>
      <c r="K38" s="135"/>
      <c r="O38" s="16" t="str">
        <f t="shared" si="1"/>
        <v>   --- ODABERITE ŽUPANIJU  ---</v>
      </c>
      <c r="P38" s="6">
        <f t="shared" si="2"/>
        <v>0</v>
      </c>
      <c r="Q38" s="99" t="s">
        <v>2657</v>
      </c>
      <c r="R38" s="6" t="str">
        <f t="shared" si="3"/>
        <v>2021/2022</v>
      </c>
      <c r="S38" s="6" t="s">
        <v>2369</v>
      </c>
      <c r="T38" s="1">
        <f t="shared" si="4"/>
        <v>0</v>
      </c>
      <c r="U38" s="1"/>
      <c r="W38">
        <v>0.28</v>
      </c>
      <c r="X38">
        <f t="shared" si="5"/>
        <v>0.28</v>
      </c>
      <c r="Y38">
        <f t="shared" si="7"/>
        <v>0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 s="9"/>
      <c r="AI38" s="8"/>
      <c r="AJ38" s="9"/>
      <c r="AK38" s="9"/>
      <c r="AL38" s="9"/>
      <c r="AM38" s="9"/>
      <c r="AN38" s="9"/>
      <c r="AO38" s="9"/>
      <c r="AP38" s="9"/>
      <c r="AQ38" s="9"/>
      <c r="AZ38"/>
      <c r="BW38" s="9"/>
      <c r="BX38" s="46"/>
      <c r="BY38" s="9"/>
      <c r="BZ38" s="9"/>
      <c r="CA38" s="9"/>
    </row>
    <row r="39" spans="1:79" ht="15" customHeight="1" thickBot="1">
      <c r="A39" s="81" t="s">
        <v>1826</v>
      </c>
      <c r="B39" s="131" t="s">
        <v>1058</v>
      </c>
      <c r="C39" s="127">
        <v>0</v>
      </c>
      <c r="D39" s="42">
        <v>0</v>
      </c>
      <c r="E39" s="42">
        <v>0</v>
      </c>
      <c r="F39" s="42">
        <v>0</v>
      </c>
      <c r="G39" s="62">
        <v>0</v>
      </c>
      <c r="H39" s="66">
        <v>0</v>
      </c>
      <c r="I39" s="139">
        <v>0</v>
      </c>
      <c r="J39" s="136"/>
      <c r="K39" s="138"/>
      <c r="O39" s="31" t="str">
        <f t="shared" si="1"/>
        <v>   --- ODABERITE ŽUPANIJU  ---</v>
      </c>
      <c r="P39" s="6">
        <f t="shared" si="2"/>
        <v>0</v>
      </c>
      <c r="Q39" s="99" t="s">
        <v>2657</v>
      </c>
      <c r="R39" s="6" t="str">
        <f t="shared" si="3"/>
        <v>2021/2022</v>
      </c>
      <c r="S39" s="6" t="s">
        <v>2369</v>
      </c>
      <c r="T39" s="1">
        <f t="shared" si="4"/>
        <v>0</v>
      </c>
      <c r="U39" s="1"/>
      <c r="W39">
        <v>0.29</v>
      </c>
      <c r="X39">
        <f t="shared" si="5"/>
        <v>0.29</v>
      </c>
      <c r="Y39">
        <f t="shared" si="7"/>
        <v>0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>J39*$W39*AF$9</f>
        <v>0</v>
      </c>
      <c r="AG39">
        <f>K39*$W39*AG$9</f>
        <v>0</v>
      </c>
      <c r="AH39" s="9"/>
      <c r="AI39" s="8"/>
      <c r="AJ39" s="9"/>
      <c r="AK39" s="9"/>
      <c r="AL39" s="9"/>
      <c r="AM39" s="9"/>
      <c r="AN39" s="9"/>
      <c r="AO39" s="9"/>
      <c r="AP39" s="9"/>
      <c r="AQ39" s="9"/>
      <c r="AZ39"/>
      <c r="BW39" s="9"/>
      <c r="BX39" s="46"/>
      <c r="BY39" s="9"/>
      <c r="BZ39" s="9"/>
      <c r="CA39" s="9"/>
    </row>
    <row r="40" spans="1:79" ht="12.75">
      <c r="A40" s="103" t="s">
        <v>2131</v>
      </c>
      <c r="B40" s="104" t="s">
        <v>2131</v>
      </c>
      <c r="C40" s="82">
        <f>SUM(C11:C39)</f>
        <v>0</v>
      </c>
      <c r="D40" s="83">
        <f>SUM(D11:D39)</f>
        <v>0</v>
      </c>
      <c r="E40" s="194">
        <f>SUM(E11:E39)</f>
        <v>0</v>
      </c>
      <c r="F40" s="194">
        <f>SUM(F11:F39)</f>
        <v>0</v>
      </c>
      <c r="G40" s="189">
        <f>SUM(G11:G39)</f>
        <v>0</v>
      </c>
      <c r="H40" s="171"/>
      <c r="I40" s="172"/>
      <c r="J40" s="172"/>
      <c r="K40" s="173"/>
      <c r="O40" s="33"/>
      <c r="Q40" s="7"/>
      <c r="R40" s="7"/>
      <c r="X40">
        <f aca="true" t="shared" si="16" ref="X40:AD40">SUM(X11:X39)</f>
        <v>4.35</v>
      </c>
      <c r="Y40">
        <f t="shared" si="16"/>
        <v>0</v>
      </c>
      <c r="Z40">
        <f t="shared" si="16"/>
        <v>0</v>
      </c>
      <c r="AA40">
        <f t="shared" si="16"/>
        <v>0</v>
      </c>
      <c r="AB40">
        <f t="shared" si="16"/>
        <v>0</v>
      </c>
      <c r="AC40">
        <f t="shared" si="16"/>
        <v>0</v>
      </c>
      <c r="AD40">
        <f t="shared" si="16"/>
        <v>0</v>
      </c>
      <c r="AE40">
        <f>I40*$W40*AE$9</f>
        <v>0</v>
      </c>
      <c r="AF40">
        <f>J40*$W40*AF$9</f>
        <v>0</v>
      </c>
      <c r="AG40">
        <f>K40*$W40*AG$9</f>
        <v>0</v>
      </c>
      <c r="AH40" s="10"/>
      <c r="AI40" s="25">
        <f>SUM(X40:AG40)*10000+brZupanije-43500</f>
        <v>0</v>
      </c>
      <c r="AJ40" s="8"/>
      <c r="AK40" s="9"/>
      <c r="AL40" s="9"/>
      <c r="AM40" s="9"/>
      <c r="AN40" s="9"/>
      <c r="AO40" s="9"/>
      <c r="AP40" s="9"/>
      <c r="AQ40" s="9"/>
      <c r="AR40" s="9"/>
      <c r="AZ40"/>
      <c r="BW40" s="9"/>
      <c r="BX40" s="46"/>
      <c r="BY40" s="9"/>
      <c r="BZ40" s="9"/>
      <c r="CA40" s="9"/>
    </row>
    <row r="41" spans="1:79" ht="13.5" thickBot="1">
      <c r="A41" s="105"/>
      <c r="B41" s="106"/>
      <c r="C41" s="186">
        <f>C40+D40</f>
        <v>0</v>
      </c>
      <c r="D41" s="187"/>
      <c r="E41" s="195"/>
      <c r="F41" s="195"/>
      <c r="G41" s="190"/>
      <c r="H41" s="197"/>
      <c r="I41" s="198"/>
      <c r="J41" s="198"/>
      <c r="K41" s="199"/>
      <c r="O41" s="33"/>
      <c r="Q41" s="7"/>
      <c r="R41" s="7"/>
      <c r="AN41" s="9"/>
      <c r="AO41" s="9"/>
      <c r="AP41" s="10"/>
      <c r="AQ41" s="9"/>
      <c r="AR41" s="8"/>
      <c r="AS41" s="9"/>
      <c r="AT41" s="9"/>
      <c r="AU41" s="9"/>
      <c r="AV41" s="9"/>
      <c r="AW41" s="9"/>
      <c r="AX41" s="9"/>
      <c r="AY41" s="9"/>
      <c r="AZ41" s="9"/>
      <c r="BW41" s="9"/>
      <c r="BX41" s="46"/>
      <c r="BY41" s="9"/>
      <c r="BZ41" s="9"/>
      <c r="CA41" s="9"/>
    </row>
    <row r="42" spans="1:79" ht="7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AV42" s="9"/>
      <c r="AW42" s="9"/>
      <c r="AX42" s="10"/>
      <c r="AY42" s="9"/>
      <c r="AZ42" s="8"/>
      <c r="BA42" s="9"/>
      <c r="BB42" s="9"/>
      <c r="BC42" s="9"/>
      <c r="BD42" s="9"/>
      <c r="BE42" s="9"/>
      <c r="BF42" s="9"/>
      <c r="BG42" s="9"/>
      <c r="BH42" s="9"/>
      <c r="BW42" s="9"/>
      <c r="BX42" s="46"/>
      <c r="BY42" s="9"/>
      <c r="BZ42" s="9"/>
      <c r="CA42" s="9"/>
    </row>
    <row r="43" spans="1:79" ht="6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AV43" s="9"/>
      <c r="AW43" s="9"/>
      <c r="AX43" s="9"/>
      <c r="AY43" s="9"/>
      <c r="AZ43" s="8"/>
      <c r="BA43" s="9"/>
      <c r="BB43" s="9"/>
      <c r="BC43" s="9"/>
      <c r="BD43" s="9"/>
      <c r="BE43" s="9"/>
      <c r="BF43" s="9"/>
      <c r="BG43" s="9"/>
      <c r="BH43" s="9"/>
      <c r="BW43" s="9"/>
      <c r="BX43" s="46"/>
      <c r="BY43" s="9"/>
      <c r="BZ43" s="9"/>
      <c r="CA43" s="9"/>
    </row>
    <row r="44" spans="1:79" ht="12.75">
      <c r="A44" s="68"/>
      <c r="B44" s="85" t="s">
        <v>2360</v>
      </c>
      <c r="C44" s="158">
        <f>kBROJ</f>
        <v>0</v>
      </c>
      <c r="D44" s="158"/>
      <c r="E44" s="84"/>
      <c r="F44" s="84"/>
      <c r="J44" s="68"/>
      <c r="K44" s="68"/>
      <c r="L44" s="68"/>
      <c r="M44" s="68"/>
      <c r="N44" s="68"/>
      <c r="AV44" s="9"/>
      <c r="AW44" s="9"/>
      <c r="AX44" s="9"/>
      <c r="AY44" s="9"/>
      <c r="AZ44" s="8"/>
      <c r="BA44" s="9"/>
      <c r="BB44" s="9"/>
      <c r="BC44" s="9"/>
      <c r="BD44" s="9"/>
      <c r="BE44" s="9"/>
      <c r="BF44" s="9"/>
      <c r="BG44" s="9"/>
      <c r="BH44" s="9"/>
      <c r="BW44" s="9"/>
      <c r="BX44" s="46"/>
      <c r="BY44" s="9"/>
      <c r="BZ44" s="9"/>
      <c r="CA44" s="9"/>
    </row>
    <row r="45" spans="1:79" ht="16.5">
      <c r="A45" s="68"/>
      <c r="B45" s="68"/>
      <c r="C45" s="68"/>
      <c r="D45" s="68"/>
      <c r="E45" s="17"/>
      <c r="F45" s="17"/>
      <c r="G45" s="17"/>
      <c r="H45" s="86"/>
      <c r="I45" s="86"/>
      <c r="J45" s="86"/>
      <c r="K45" s="86"/>
      <c r="L45" s="86"/>
      <c r="M45" s="86"/>
      <c r="N45" s="86"/>
      <c r="O45" s="44"/>
      <c r="Q45" s="7"/>
      <c r="R45" s="7"/>
      <c r="AN45" s="9"/>
      <c r="AO45" s="9"/>
      <c r="AP45" s="9"/>
      <c r="AQ45" s="9"/>
      <c r="AR45" s="8"/>
      <c r="AS45" s="9"/>
      <c r="AT45" s="9"/>
      <c r="AU45" s="9"/>
      <c r="AV45" s="9"/>
      <c r="AW45" s="9"/>
      <c r="AX45" s="9"/>
      <c r="AY45" s="9"/>
      <c r="AZ45" s="9"/>
      <c r="BW45" s="9"/>
      <c r="BX45" s="46"/>
      <c r="BY45" s="9"/>
      <c r="BZ45" s="9"/>
      <c r="CA45" s="9"/>
    </row>
    <row r="46" spans="1:79" ht="19.5" customHeight="1" thickBot="1">
      <c r="A46" s="68"/>
      <c r="B46" s="87" t="s">
        <v>720</v>
      </c>
      <c r="C46" s="68"/>
      <c r="D46" s="68"/>
      <c r="E46" s="17"/>
      <c r="F46" s="17"/>
      <c r="H46" s="18" t="s">
        <v>2138</v>
      </c>
      <c r="I46" s="169">
        <f>Tablica1!K46</f>
        <v>0</v>
      </c>
      <c r="J46" s="170"/>
      <c r="K46" s="170"/>
      <c r="L46" s="44"/>
      <c r="O46" s="44"/>
      <c r="Q46" s="7"/>
      <c r="R46" s="7"/>
      <c r="AN46" s="9"/>
      <c r="AO46" s="9"/>
      <c r="AP46" s="9"/>
      <c r="AQ46" s="9"/>
      <c r="AR46" s="8"/>
      <c r="AS46" s="9"/>
      <c r="AT46" s="9"/>
      <c r="AU46" s="9"/>
      <c r="AV46" s="9"/>
      <c r="AW46" s="9"/>
      <c r="AX46" s="9"/>
      <c r="AY46" s="9"/>
      <c r="AZ46" s="9"/>
      <c r="BW46" s="9"/>
      <c r="BX46" s="46"/>
      <c r="BY46" s="9"/>
      <c r="BZ46" s="9"/>
      <c r="CA46" s="9"/>
    </row>
    <row r="47" spans="1:79" ht="19.5" customHeight="1" thickBot="1">
      <c r="A47" s="68"/>
      <c r="B47" s="88" t="s">
        <v>724</v>
      </c>
      <c r="C47" s="68"/>
      <c r="D47" s="68"/>
      <c r="E47" s="17"/>
      <c r="F47" s="17"/>
      <c r="H47" s="18" t="s">
        <v>2361</v>
      </c>
      <c r="I47" s="169">
        <f>Tablica1!K47</f>
        <v>0</v>
      </c>
      <c r="J47" s="170"/>
      <c r="K47" s="170"/>
      <c r="L47" s="44"/>
      <c r="O47" s="44"/>
      <c r="Q47" s="7"/>
      <c r="R47" s="7"/>
      <c r="AN47" s="9"/>
      <c r="AO47" s="9"/>
      <c r="AP47" s="9"/>
      <c r="AQ47" s="9"/>
      <c r="AR47" s="8"/>
      <c r="AS47" s="9"/>
      <c r="AT47" s="9"/>
      <c r="AU47" s="9"/>
      <c r="AV47" s="9"/>
      <c r="AW47" s="9"/>
      <c r="AX47" s="9"/>
      <c r="AY47" s="9"/>
      <c r="AZ47" s="9"/>
      <c r="BW47" s="9"/>
      <c r="BX47" s="46"/>
      <c r="BY47" s="9"/>
      <c r="BZ47" s="9"/>
      <c r="CA47" s="9"/>
    </row>
    <row r="48" spans="1:79" ht="19.5" customHeight="1" thickBot="1">
      <c r="A48" s="68"/>
      <c r="B48" s="89" t="s">
        <v>740</v>
      </c>
      <c r="C48" s="90"/>
      <c r="D48" s="90"/>
      <c r="E48" s="20"/>
      <c r="F48" s="20"/>
      <c r="H48" s="18" t="s">
        <v>2362</v>
      </c>
      <c r="I48" s="169">
        <f>Tablica1!K48</f>
        <v>0</v>
      </c>
      <c r="J48" s="170"/>
      <c r="K48" s="170"/>
      <c r="L48" s="44"/>
      <c r="O48" s="44"/>
      <c r="Q48" s="7"/>
      <c r="R48" s="7"/>
      <c r="AN48" s="9"/>
      <c r="AO48" s="9"/>
      <c r="AP48" s="9"/>
      <c r="AQ48" s="9"/>
      <c r="AR48" s="8"/>
      <c r="AS48" s="9"/>
      <c r="AT48" s="9"/>
      <c r="AU48" s="9"/>
      <c r="AV48" s="9"/>
      <c r="AW48" s="9"/>
      <c r="AX48" s="9"/>
      <c r="AY48" s="9"/>
      <c r="AZ48" s="9"/>
      <c r="BW48" s="9"/>
      <c r="BX48" s="46"/>
      <c r="BY48" s="9"/>
      <c r="BZ48" s="9"/>
      <c r="CA48" s="9"/>
    </row>
    <row r="49" spans="1:79" ht="19.5" customHeight="1" thickBot="1">
      <c r="A49" s="68"/>
      <c r="B49" s="43"/>
      <c r="C49" s="26"/>
      <c r="D49" s="26"/>
      <c r="E49" s="20"/>
      <c r="F49" s="20"/>
      <c r="H49" s="21" t="s">
        <v>2363</v>
      </c>
      <c r="I49" s="169">
        <f>Tablica1!K49</f>
        <v>0</v>
      </c>
      <c r="J49" s="170"/>
      <c r="K49" s="170"/>
      <c r="L49" s="44"/>
      <c r="O49" s="44"/>
      <c r="Q49" s="7"/>
      <c r="R49" s="7"/>
      <c r="AN49" s="9"/>
      <c r="AO49" s="9"/>
      <c r="AP49" s="9"/>
      <c r="AQ49" s="9"/>
      <c r="AR49" s="8"/>
      <c r="AS49" s="9"/>
      <c r="AT49" s="9"/>
      <c r="AU49" s="9"/>
      <c r="AV49" s="9"/>
      <c r="AW49" s="9"/>
      <c r="AX49" s="9"/>
      <c r="AY49" s="9"/>
      <c r="AZ49" s="9"/>
      <c r="BW49" s="9"/>
      <c r="BX49" s="46"/>
      <c r="BY49" s="9"/>
      <c r="BZ49" s="9"/>
      <c r="CA49" s="9"/>
    </row>
    <row r="50" spans="1:79" ht="17.25" thickBot="1">
      <c r="A50" s="68"/>
      <c r="B50" s="43"/>
      <c r="H50" s="21" t="s">
        <v>2364</v>
      </c>
      <c r="I50" s="169">
        <f>Tablica1!K50</f>
        <v>0</v>
      </c>
      <c r="J50" s="170"/>
      <c r="K50" s="170"/>
      <c r="L50" s="113"/>
      <c r="O50" s="9"/>
      <c r="Q50" s="7"/>
      <c r="R50" s="7"/>
      <c r="AN50" s="9"/>
      <c r="AO50" s="9"/>
      <c r="AP50" s="9"/>
      <c r="AQ50" s="9"/>
      <c r="AR50" s="8"/>
      <c r="AS50" s="9"/>
      <c r="AT50" s="9"/>
      <c r="AU50" s="9"/>
      <c r="AV50" s="9"/>
      <c r="AW50" s="9"/>
      <c r="AX50" s="9"/>
      <c r="AY50" s="9"/>
      <c r="AZ50" s="9"/>
      <c r="BW50" s="9"/>
      <c r="BX50" s="46"/>
      <c r="BY50" s="9"/>
      <c r="BZ50" s="9"/>
      <c r="CA50" s="9"/>
    </row>
    <row r="51" spans="1:79" ht="16.5">
      <c r="A51" s="68"/>
      <c r="B51" s="43"/>
      <c r="H51" s="92"/>
      <c r="I51" s="92"/>
      <c r="J51" s="20"/>
      <c r="K51" s="20"/>
      <c r="L51" s="91"/>
      <c r="M51" s="68"/>
      <c r="N51" s="68"/>
      <c r="Q51" s="7"/>
      <c r="R51" s="7"/>
      <c r="AN51" s="9"/>
      <c r="AO51" s="9"/>
      <c r="AP51" s="10"/>
      <c r="AQ51" s="9"/>
      <c r="AR51" s="8"/>
      <c r="AS51" s="9"/>
      <c r="AT51" s="9"/>
      <c r="AU51" s="9"/>
      <c r="AV51" s="9"/>
      <c r="AW51" s="9"/>
      <c r="AX51" s="9"/>
      <c r="AY51" s="9"/>
      <c r="AZ51" s="9"/>
      <c r="BW51" s="9"/>
      <c r="BX51" s="46"/>
      <c r="BY51" s="9"/>
      <c r="BZ51" s="9"/>
      <c r="CA51" s="9"/>
    </row>
    <row r="52" spans="1:79" ht="16.5">
      <c r="A52" s="27"/>
      <c r="B52" s="27"/>
      <c r="C52" s="168" t="s">
        <v>2366</v>
      </c>
      <c r="D52" s="168"/>
      <c r="E52" s="168"/>
      <c r="F52" s="168"/>
      <c r="G52" s="168"/>
      <c r="H52" s="92"/>
      <c r="I52" s="92"/>
      <c r="J52" s="20"/>
      <c r="K52" s="20"/>
      <c r="L52" s="91"/>
      <c r="M52" s="68"/>
      <c r="N52" s="68"/>
      <c r="Q52" s="7"/>
      <c r="R52" s="7"/>
      <c r="AN52" s="9"/>
      <c r="AO52" s="9"/>
      <c r="AP52" s="10"/>
      <c r="AQ52" s="9"/>
      <c r="AR52" s="8"/>
      <c r="AS52" s="9"/>
      <c r="AT52" s="9"/>
      <c r="AU52" s="9"/>
      <c r="AV52" s="9"/>
      <c r="AW52" s="9"/>
      <c r="AX52" s="9"/>
      <c r="AY52" s="9"/>
      <c r="AZ52" s="9"/>
      <c r="BW52" s="9"/>
      <c r="BX52" s="46"/>
      <c r="BY52" s="9"/>
      <c r="BZ52" s="9"/>
      <c r="CA52" s="9"/>
    </row>
    <row r="53" spans="1:79" ht="17.25" thickBot="1">
      <c r="A53" s="90"/>
      <c r="B53" s="90"/>
      <c r="C53" s="191">
        <f>Tablica1!F53</f>
        <v>0</v>
      </c>
      <c r="D53" s="192"/>
      <c r="E53" s="192"/>
      <c r="F53" s="192"/>
      <c r="G53" s="192"/>
      <c r="H53" s="92"/>
      <c r="I53" s="92"/>
      <c r="J53" s="20"/>
      <c r="K53" s="20"/>
      <c r="L53" s="91"/>
      <c r="M53" s="68"/>
      <c r="N53" s="68"/>
      <c r="Q53" s="7"/>
      <c r="R53" s="7"/>
      <c r="AN53" s="9"/>
      <c r="AO53" s="9"/>
      <c r="AP53" s="10"/>
      <c r="AQ53" s="9"/>
      <c r="AR53" s="8"/>
      <c r="AS53" s="9"/>
      <c r="AT53" s="9"/>
      <c r="AU53" s="9"/>
      <c r="AV53" s="9"/>
      <c r="AW53" s="9"/>
      <c r="AX53" s="9"/>
      <c r="AY53" s="9"/>
      <c r="AZ53" s="9"/>
      <c r="BW53" s="9"/>
      <c r="BX53" s="46"/>
      <c r="BY53" s="9"/>
      <c r="BZ53" s="9"/>
      <c r="CA53" s="9"/>
    </row>
    <row r="54" spans="2:79" ht="16.5">
      <c r="B54" s="122"/>
      <c r="C54" s="188" t="s">
        <v>2365</v>
      </c>
      <c r="D54" s="188"/>
      <c r="E54" s="188"/>
      <c r="F54" s="188"/>
      <c r="G54" s="188"/>
      <c r="H54" s="68"/>
      <c r="I54" s="68"/>
      <c r="J54" s="68"/>
      <c r="K54" s="20"/>
      <c r="L54" s="68"/>
      <c r="M54" s="68"/>
      <c r="N54" s="68"/>
      <c r="T54" s="7"/>
      <c r="U54" s="7"/>
      <c r="AQ54" s="9"/>
      <c r="AR54" s="9"/>
      <c r="AS54" s="10"/>
      <c r="AT54" s="9"/>
      <c r="AU54" s="8"/>
      <c r="AV54" s="9"/>
      <c r="AW54" s="9"/>
      <c r="AX54" s="9"/>
      <c r="AY54" s="9"/>
      <c r="AZ54" s="9"/>
      <c r="BA54" s="9"/>
      <c r="BB54" s="9"/>
      <c r="BC54" s="9"/>
      <c r="BW54" s="9"/>
      <c r="BX54" s="46"/>
      <c r="BY54" s="9"/>
      <c r="BZ54" s="9"/>
      <c r="CA54" s="9"/>
    </row>
    <row r="55" spans="1:79" ht="16.5">
      <c r="A55" s="102"/>
      <c r="B55" s="102"/>
      <c r="C55" s="68"/>
      <c r="D55" s="68"/>
      <c r="E55" s="68"/>
      <c r="F55" s="68"/>
      <c r="G55" s="68"/>
      <c r="H55" s="68"/>
      <c r="I55" s="68"/>
      <c r="J55" s="68"/>
      <c r="K55" s="68"/>
      <c r="L55" s="20"/>
      <c r="M55" s="20"/>
      <c r="N55" s="20"/>
      <c r="AV55" s="9"/>
      <c r="AW55" s="9"/>
      <c r="AX55" s="10"/>
      <c r="AY55" s="9"/>
      <c r="AZ55" s="8"/>
      <c r="BA55" s="9"/>
      <c r="BB55" s="9"/>
      <c r="BC55" s="9"/>
      <c r="BD55" s="9"/>
      <c r="BE55" s="9"/>
      <c r="BF55" s="9"/>
      <c r="BG55" s="9"/>
      <c r="BH55" s="9"/>
      <c r="BW55" s="9"/>
      <c r="BX55" s="46"/>
      <c r="BY55" s="9"/>
      <c r="BZ55" s="9"/>
      <c r="CA55" s="9"/>
    </row>
    <row r="56" spans="1:79" ht="16.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20"/>
      <c r="M56" s="20"/>
      <c r="N56" s="20"/>
      <c r="AV56" s="9"/>
      <c r="AW56" s="9"/>
      <c r="AX56" s="10"/>
      <c r="AY56" s="9"/>
      <c r="AZ56" s="8"/>
      <c r="BA56" s="9"/>
      <c r="BB56" s="9"/>
      <c r="BC56" s="9"/>
      <c r="BD56" s="9"/>
      <c r="BE56" s="9"/>
      <c r="BF56" s="9"/>
      <c r="BG56" s="9"/>
      <c r="BH56" s="9"/>
      <c r="BW56" s="9"/>
      <c r="BX56" s="46"/>
      <c r="BY56" s="9"/>
      <c r="BZ56" s="9"/>
      <c r="CA56" s="9"/>
    </row>
    <row r="57" spans="1:79" ht="16.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20"/>
      <c r="M57" s="20"/>
      <c r="N57" s="20"/>
      <c r="AV57" s="9"/>
      <c r="AW57" s="9"/>
      <c r="AX57" s="10"/>
      <c r="AY57" s="9"/>
      <c r="AZ57" s="8"/>
      <c r="BA57" s="9"/>
      <c r="BB57" s="9"/>
      <c r="BC57" s="9"/>
      <c r="BD57" s="9"/>
      <c r="BE57" s="9"/>
      <c r="BF57" s="9"/>
      <c r="BG57" s="9"/>
      <c r="BH57" s="9"/>
      <c r="BW57" s="9"/>
      <c r="BX57" s="46"/>
      <c r="BY57" s="9"/>
      <c r="BZ57" s="9"/>
      <c r="CA57" s="9"/>
    </row>
    <row r="58" spans="1:79" ht="16.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20"/>
      <c r="M58" s="20"/>
      <c r="N58" s="20"/>
      <c r="AV58" s="9"/>
      <c r="AW58" s="9"/>
      <c r="AX58" s="10"/>
      <c r="AY58" s="9"/>
      <c r="AZ58" s="8"/>
      <c r="BA58" s="9"/>
      <c r="BB58" s="9"/>
      <c r="BC58" s="9"/>
      <c r="BD58" s="9"/>
      <c r="BE58" s="9"/>
      <c r="BF58" s="9"/>
      <c r="BG58" s="9"/>
      <c r="BH58" s="9"/>
      <c r="BW58" s="9"/>
      <c r="BX58" s="46"/>
      <c r="BY58" s="9"/>
      <c r="BZ58" s="9"/>
      <c r="CA58" s="9"/>
    </row>
    <row r="59" spans="1:79" ht="16.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20"/>
      <c r="M59" s="20"/>
      <c r="N59" s="20"/>
      <c r="O59" s="20"/>
      <c r="P59" s="20"/>
      <c r="Q59" s="20"/>
      <c r="R59" s="23"/>
      <c r="S59" s="22"/>
      <c r="T59" s="22"/>
      <c r="U59" s="19"/>
      <c r="AV59" s="9"/>
      <c r="AW59" s="9"/>
      <c r="AX59" s="9"/>
      <c r="AY59" s="9"/>
      <c r="AZ59" s="8"/>
      <c r="BA59" s="9"/>
      <c r="BB59" s="9"/>
      <c r="BC59" s="9"/>
      <c r="BD59" s="9"/>
      <c r="BE59" s="9"/>
      <c r="BF59" s="9"/>
      <c r="BG59" s="9"/>
      <c r="BH59" s="9"/>
      <c r="BW59" s="9"/>
      <c r="BX59" s="46"/>
      <c r="BY59" s="9"/>
      <c r="BZ59" s="9"/>
      <c r="CA59" s="9"/>
    </row>
    <row r="60" spans="1:79" ht="12.7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AV60" s="9"/>
      <c r="AW60" s="9"/>
      <c r="AX60" s="9"/>
      <c r="AY60" s="9"/>
      <c r="AZ60" s="8"/>
      <c r="BA60" s="9"/>
      <c r="BB60" s="9"/>
      <c r="BC60" s="9"/>
      <c r="BD60" s="9"/>
      <c r="BE60" s="9"/>
      <c r="BF60" s="9"/>
      <c r="BG60" s="9"/>
      <c r="BH60" s="9"/>
      <c r="BW60" s="9"/>
      <c r="BX60" s="46"/>
      <c r="BY60" s="9"/>
      <c r="BZ60" s="9"/>
      <c r="CA60" s="9"/>
    </row>
    <row r="61" spans="1:79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AV61" s="9"/>
      <c r="AW61" s="9"/>
      <c r="AX61" s="9"/>
      <c r="AY61" s="9"/>
      <c r="AZ61" s="8"/>
      <c r="BA61" s="9"/>
      <c r="BB61" s="9"/>
      <c r="BC61" s="9"/>
      <c r="BD61" s="9"/>
      <c r="BE61" s="9"/>
      <c r="BF61" s="9"/>
      <c r="BG61" s="9"/>
      <c r="BH61" s="9"/>
      <c r="BW61" s="9"/>
      <c r="BX61" s="46"/>
      <c r="BY61" s="9"/>
      <c r="BZ61" s="9"/>
      <c r="CA61" s="9"/>
    </row>
    <row r="62" spans="1:79" ht="12.75">
      <c r="A62" s="68"/>
      <c r="B62" s="68"/>
      <c r="H62" s="68"/>
      <c r="I62" s="68"/>
      <c r="J62" s="68"/>
      <c r="K62" s="68"/>
      <c r="L62" s="68"/>
      <c r="M62" s="68"/>
      <c r="N62" s="68"/>
      <c r="AV62" s="9"/>
      <c r="AW62" s="9"/>
      <c r="AX62" s="9"/>
      <c r="AY62" s="9"/>
      <c r="AZ62" s="8"/>
      <c r="BA62" s="9"/>
      <c r="BB62" s="9"/>
      <c r="BC62" s="9"/>
      <c r="BD62" s="9"/>
      <c r="BE62" s="9"/>
      <c r="BF62" s="9"/>
      <c r="BG62" s="9"/>
      <c r="BH62" s="9"/>
      <c r="BW62" s="9"/>
      <c r="BX62" s="46"/>
      <c r="BY62" s="9"/>
      <c r="BZ62" s="9"/>
      <c r="CA62" s="9"/>
    </row>
    <row r="63" spans="1:79" ht="12.75">
      <c r="A63" s="68"/>
      <c r="B63" s="68"/>
      <c r="H63" s="68"/>
      <c r="I63" s="68"/>
      <c r="J63" s="68"/>
      <c r="K63" s="68"/>
      <c r="L63" s="68"/>
      <c r="M63" s="68"/>
      <c r="N63" s="68"/>
      <c r="AV63" s="9"/>
      <c r="AW63" s="9"/>
      <c r="AX63" s="9"/>
      <c r="AY63" s="9"/>
      <c r="AZ63" s="8"/>
      <c r="BA63" s="9"/>
      <c r="BB63" s="9"/>
      <c r="BC63" s="9"/>
      <c r="BD63" s="9"/>
      <c r="BE63" s="9"/>
      <c r="BF63" s="9"/>
      <c r="BG63" s="9"/>
      <c r="BH63" s="9"/>
      <c r="BW63" s="9"/>
      <c r="BX63" s="46"/>
      <c r="BY63" s="9"/>
      <c r="BZ63" s="9"/>
      <c r="CA63" s="9"/>
    </row>
    <row r="64" spans="48:79" ht="12.75">
      <c r="AV64" s="9"/>
      <c r="AW64" s="9"/>
      <c r="AX64" s="9"/>
      <c r="AY64" s="9"/>
      <c r="AZ64" s="8"/>
      <c r="BA64" s="9"/>
      <c r="BB64" s="9"/>
      <c r="BC64" s="9"/>
      <c r="BD64" s="9"/>
      <c r="BE64" s="9"/>
      <c r="BF64" s="9"/>
      <c r="BG64" s="9"/>
      <c r="BH64" s="9"/>
      <c r="BW64" s="9"/>
      <c r="BX64" s="46"/>
      <c r="BY64" s="9"/>
      <c r="BZ64" s="9"/>
      <c r="CA64" s="9"/>
    </row>
    <row r="65" spans="48:79" ht="12.75">
      <c r="AV65" s="9"/>
      <c r="AW65" s="9"/>
      <c r="AX65" s="9"/>
      <c r="AY65" s="9"/>
      <c r="AZ65" s="8"/>
      <c r="BA65" s="9"/>
      <c r="BB65" s="9"/>
      <c r="BC65" s="9"/>
      <c r="BD65" s="9"/>
      <c r="BE65" s="9"/>
      <c r="BF65" s="9"/>
      <c r="BG65" s="9"/>
      <c r="BH65" s="9"/>
      <c r="BW65" s="9"/>
      <c r="BX65" s="46"/>
      <c r="BY65" s="9"/>
      <c r="BZ65" s="9"/>
      <c r="CA65" s="9"/>
    </row>
    <row r="66" spans="48:79" ht="12.75">
      <c r="AV66" s="9"/>
      <c r="AW66" s="9"/>
      <c r="AX66" s="9"/>
      <c r="AY66" s="9"/>
      <c r="AZ66" s="8"/>
      <c r="BA66" s="9"/>
      <c r="BB66" s="9"/>
      <c r="BC66" s="9"/>
      <c r="BD66" s="9"/>
      <c r="BE66" s="9"/>
      <c r="BF66" s="9"/>
      <c r="BG66" s="9"/>
      <c r="BH66" s="9"/>
      <c r="BW66" s="9"/>
      <c r="BX66" s="46"/>
      <c r="BY66" s="9"/>
      <c r="BZ66" s="9"/>
      <c r="CA66" s="9"/>
    </row>
    <row r="67" spans="48:79" ht="12.75">
      <c r="AV67" s="9"/>
      <c r="AW67" s="9"/>
      <c r="AX67" s="10"/>
      <c r="AY67" s="9"/>
      <c r="AZ67" s="8"/>
      <c r="BA67" s="9"/>
      <c r="BB67" s="9"/>
      <c r="BC67" s="9"/>
      <c r="BD67" s="9"/>
      <c r="BE67" s="9"/>
      <c r="BF67" s="9"/>
      <c r="BG67" s="9"/>
      <c r="BH67" s="9"/>
      <c r="BW67" s="9"/>
      <c r="BX67" s="46"/>
      <c r="BY67" s="9"/>
      <c r="BZ67" s="9"/>
      <c r="CA67" s="9"/>
    </row>
    <row r="68" spans="48:79" ht="12.75">
      <c r="AV68" s="9"/>
      <c r="AW68" s="9"/>
      <c r="AX68" s="10"/>
      <c r="AY68" s="9"/>
      <c r="AZ68" s="8"/>
      <c r="BA68" s="9"/>
      <c r="BB68" s="9"/>
      <c r="BC68" s="9"/>
      <c r="BD68" s="9"/>
      <c r="BE68" s="9"/>
      <c r="BF68" s="9"/>
      <c r="BG68" s="9"/>
      <c r="BH68" s="9"/>
      <c r="BW68" s="9"/>
      <c r="BX68" s="46"/>
      <c r="BY68" s="9"/>
      <c r="BZ68" s="9"/>
      <c r="CA68" s="9"/>
    </row>
    <row r="69" spans="48:79" ht="12.75">
      <c r="AV69" s="9"/>
      <c r="AW69" s="9"/>
      <c r="AX69" s="10"/>
      <c r="AY69" s="9"/>
      <c r="AZ69" s="8"/>
      <c r="BA69" s="9"/>
      <c r="BB69" s="9"/>
      <c r="BC69" s="9"/>
      <c r="BD69" s="9"/>
      <c r="BE69" s="9"/>
      <c r="BF69" s="9"/>
      <c r="BG69" s="9"/>
      <c r="BH69" s="9"/>
      <c r="BW69" s="9"/>
      <c r="BX69" s="46"/>
      <c r="BY69" s="9"/>
      <c r="BZ69" s="9"/>
      <c r="CA69" s="9"/>
    </row>
    <row r="70" spans="48:79" ht="12.75">
      <c r="AV70" s="9"/>
      <c r="AW70" s="9"/>
      <c r="AX70" s="10"/>
      <c r="AY70" s="9"/>
      <c r="AZ70" s="8"/>
      <c r="BA70" s="9"/>
      <c r="BB70" s="9"/>
      <c r="BC70" s="9"/>
      <c r="BD70" s="9"/>
      <c r="BE70" s="9"/>
      <c r="BF70" s="9"/>
      <c r="BG70" s="9"/>
      <c r="BH70" s="9"/>
      <c r="BW70" s="9"/>
      <c r="BX70" s="46"/>
      <c r="BY70" s="9"/>
      <c r="BZ70" s="9"/>
      <c r="CA70" s="9"/>
    </row>
    <row r="71" spans="48:79" ht="12.75">
      <c r="AV71" s="9"/>
      <c r="AW71" s="9"/>
      <c r="AX71" s="10"/>
      <c r="AY71" s="9"/>
      <c r="AZ71" s="8"/>
      <c r="BA71" s="9"/>
      <c r="BB71" s="9"/>
      <c r="BC71" s="9"/>
      <c r="BD71" s="9"/>
      <c r="BE71" s="9"/>
      <c r="BF71" s="9"/>
      <c r="BG71" s="9"/>
      <c r="BH71" s="9"/>
      <c r="BW71" s="9"/>
      <c r="BX71" s="46"/>
      <c r="BY71" s="9"/>
      <c r="BZ71" s="9"/>
      <c r="CA71" s="9"/>
    </row>
    <row r="72" spans="48:79" ht="12.75">
      <c r="AV72" s="9"/>
      <c r="AW72" s="9"/>
      <c r="AX72" s="10"/>
      <c r="AY72" s="9"/>
      <c r="AZ72" s="8"/>
      <c r="BA72" s="9"/>
      <c r="BB72" s="9"/>
      <c r="BC72" s="9"/>
      <c r="BD72" s="9"/>
      <c r="BE72" s="9"/>
      <c r="BF72" s="9"/>
      <c r="BG72" s="9"/>
      <c r="BH72" s="9"/>
      <c r="BW72" s="9"/>
      <c r="BX72" s="46"/>
      <c r="BY72" s="9"/>
      <c r="BZ72" s="9"/>
      <c r="CA72" s="9"/>
    </row>
    <row r="73" spans="48:79" ht="12.75">
      <c r="AV73" s="9"/>
      <c r="AW73" s="9"/>
      <c r="AX73" s="10"/>
      <c r="AY73" s="9"/>
      <c r="AZ73" s="8"/>
      <c r="BA73" s="9"/>
      <c r="BB73" s="9"/>
      <c r="BC73" s="9"/>
      <c r="BD73" s="9"/>
      <c r="BE73" s="9"/>
      <c r="BF73" s="9"/>
      <c r="BG73" s="9"/>
      <c r="BH73" s="9"/>
      <c r="BW73" s="9"/>
      <c r="BX73" s="46"/>
      <c r="BY73" s="9"/>
      <c r="BZ73" s="9"/>
      <c r="CA73" s="9"/>
    </row>
    <row r="74" spans="48:79" ht="12.75">
      <c r="AV74" s="9"/>
      <c r="AW74" s="9"/>
      <c r="AX74" s="10"/>
      <c r="AY74" s="9"/>
      <c r="AZ74" s="8"/>
      <c r="BA74" s="9"/>
      <c r="BB74" s="9"/>
      <c r="BC74" s="9"/>
      <c r="BD74" s="9"/>
      <c r="BE74" s="9"/>
      <c r="BF74" s="9"/>
      <c r="BG74" s="9"/>
      <c r="BH74" s="9"/>
      <c r="BW74" s="9"/>
      <c r="BX74" s="46"/>
      <c r="BY74" s="9"/>
      <c r="BZ74" s="9"/>
      <c r="CA74" s="9"/>
    </row>
    <row r="75" spans="48:79" ht="12.75">
      <c r="AV75" s="9"/>
      <c r="AW75" s="9"/>
      <c r="AX75" s="9"/>
      <c r="AY75" s="9"/>
      <c r="AZ75" s="8"/>
      <c r="BA75" s="9"/>
      <c r="BB75" s="9"/>
      <c r="BC75" s="9"/>
      <c r="BD75" s="9"/>
      <c r="BE75" s="9"/>
      <c r="BF75" s="9"/>
      <c r="BG75" s="9"/>
      <c r="BH75" s="9"/>
      <c r="BW75" s="9"/>
      <c r="BX75" s="46"/>
      <c r="BY75" s="9"/>
      <c r="BZ75" s="9"/>
      <c r="CA75" s="9"/>
    </row>
    <row r="76" spans="48:79" ht="12.75">
      <c r="AV76" s="9"/>
      <c r="AW76" s="9"/>
      <c r="AX76" s="9"/>
      <c r="AY76" s="9"/>
      <c r="AZ76" s="8"/>
      <c r="BA76" s="9"/>
      <c r="BB76" s="9"/>
      <c r="BC76" s="9"/>
      <c r="BD76" s="9"/>
      <c r="BE76" s="9"/>
      <c r="BF76" s="9"/>
      <c r="BG76" s="9"/>
      <c r="BH76" s="9"/>
      <c r="BW76" s="9"/>
      <c r="BX76" s="46"/>
      <c r="BY76" s="9"/>
      <c r="BZ76" s="9"/>
      <c r="CA76" s="9"/>
    </row>
    <row r="77" spans="48:79" ht="12.75">
      <c r="AV77" s="9"/>
      <c r="AW77" s="9"/>
      <c r="AX77" s="9"/>
      <c r="AY77" s="9"/>
      <c r="AZ77" s="8"/>
      <c r="BA77" s="9"/>
      <c r="BB77" s="9"/>
      <c r="BC77" s="9"/>
      <c r="BD77" s="9"/>
      <c r="BE77" s="9"/>
      <c r="BF77" s="9"/>
      <c r="BG77" s="9"/>
      <c r="BH77" s="9"/>
      <c r="BW77" s="9"/>
      <c r="BX77" s="46"/>
      <c r="BY77" s="9"/>
      <c r="BZ77" s="9"/>
      <c r="CA77" s="9"/>
    </row>
    <row r="78" spans="48:79" ht="12.75">
      <c r="AV78" s="9"/>
      <c r="AW78" s="9"/>
      <c r="AX78" s="9"/>
      <c r="AY78" s="9"/>
      <c r="AZ78" s="8"/>
      <c r="BA78" s="9"/>
      <c r="BB78" s="9"/>
      <c r="BC78" s="9"/>
      <c r="BD78" s="9"/>
      <c r="BE78" s="9"/>
      <c r="BF78" s="9"/>
      <c r="BG78" s="9"/>
      <c r="BH78" s="9"/>
      <c r="BW78" s="9"/>
      <c r="BX78" s="46"/>
      <c r="BY78" s="9"/>
      <c r="BZ78" s="9"/>
      <c r="CA78" s="9"/>
    </row>
    <row r="79" spans="48:79" ht="12.75">
      <c r="AV79" s="9"/>
      <c r="AW79" s="9"/>
      <c r="AX79" s="9"/>
      <c r="AY79" s="9"/>
      <c r="AZ79" s="8"/>
      <c r="BA79" s="9"/>
      <c r="BB79" s="9"/>
      <c r="BC79" s="9"/>
      <c r="BD79" s="9"/>
      <c r="BE79" s="9"/>
      <c r="BF79" s="9"/>
      <c r="BG79" s="9"/>
      <c r="BH79" s="9"/>
      <c r="BW79" s="9"/>
      <c r="BX79" s="46"/>
      <c r="BY79" s="9"/>
      <c r="BZ79" s="9"/>
      <c r="CA79" s="9"/>
    </row>
    <row r="80" spans="48:79" ht="12.75">
      <c r="AV80" s="9"/>
      <c r="AW80" s="9"/>
      <c r="AX80" s="9"/>
      <c r="AY80" s="9"/>
      <c r="AZ80" s="8"/>
      <c r="BA80" s="9"/>
      <c r="BB80" s="9"/>
      <c r="BC80" s="9"/>
      <c r="BD80" s="9"/>
      <c r="BE80" s="9"/>
      <c r="BF80" s="9"/>
      <c r="BG80" s="9"/>
      <c r="BH80" s="9"/>
      <c r="BW80" s="9"/>
      <c r="BX80" s="46"/>
      <c r="BY80" s="9"/>
      <c r="BZ80" s="9"/>
      <c r="CA80" s="9"/>
    </row>
    <row r="81" spans="48:79" ht="12.75">
      <c r="AV81" s="9"/>
      <c r="AW81" s="9"/>
      <c r="AX81" s="9"/>
      <c r="AY81" s="9"/>
      <c r="AZ81" s="8"/>
      <c r="BA81" s="9"/>
      <c r="BB81" s="9"/>
      <c r="BC81" s="9"/>
      <c r="BD81" s="9"/>
      <c r="BE81" s="9"/>
      <c r="BF81" s="9"/>
      <c r="BG81" s="9"/>
      <c r="BH81" s="9"/>
      <c r="BW81" s="9"/>
      <c r="BX81" s="46"/>
      <c r="BY81" s="9"/>
      <c r="BZ81" s="9"/>
      <c r="CA81" s="9"/>
    </row>
    <row r="82" spans="48:79" ht="12.75">
      <c r="AV82" s="9"/>
      <c r="AW82" s="9"/>
      <c r="AX82" s="9"/>
      <c r="AY82" s="9"/>
      <c r="AZ82" s="8"/>
      <c r="BA82" s="9"/>
      <c r="BB82" s="9"/>
      <c r="BC82" s="9"/>
      <c r="BD82" s="9"/>
      <c r="BE82" s="9"/>
      <c r="BF82" s="9"/>
      <c r="BG82" s="9"/>
      <c r="BH82" s="9"/>
      <c r="BW82" s="9"/>
      <c r="BX82" s="46"/>
      <c r="BY82" s="9"/>
      <c r="BZ82" s="9"/>
      <c r="CA82" s="9"/>
    </row>
    <row r="83" spans="48:79" ht="12.75">
      <c r="AV83" s="9"/>
      <c r="AW83" s="9"/>
      <c r="AX83" s="10"/>
      <c r="AY83" s="9"/>
      <c r="AZ83" s="8"/>
      <c r="BA83" s="9"/>
      <c r="BB83" s="9"/>
      <c r="BC83" s="9"/>
      <c r="BD83" s="9"/>
      <c r="BE83" s="9"/>
      <c r="BF83" s="9"/>
      <c r="BG83" s="9"/>
      <c r="BH83" s="9"/>
      <c r="BW83" s="9"/>
      <c r="BX83" s="46"/>
      <c r="BY83" s="9"/>
      <c r="BZ83" s="9"/>
      <c r="CA83" s="9"/>
    </row>
    <row r="84" spans="48:79" ht="12.75">
      <c r="AV84" s="9"/>
      <c r="AW84" s="9"/>
      <c r="AX84" s="10"/>
      <c r="AY84" s="9"/>
      <c r="AZ84" s="8"/>
      <c r="BA84" s="9"/>
      <c r="BB84" s="9"/>
      <c r="BC84" s="9"/>
      <c r="BD84" s="9"/>
      <c r="BE84" s="9"/>
      <c r="BF84" s="9"/>
      <c r="BG84" s="9"/>
      <c r="BH84" s="9"/>
      <c r="BW84" s="9"/>
      <c r="BX84" s="46"/>
      <c r="BY84" s="9"/>
      <c r="BZ84" s="9"/>
      <c r="CA84" s="9"/>
    </row>
    <row r="85" spans="48:79" ht="12.75">
      <c r="AV85" s="9"/>
      <c r="AW85" s="9"/>
      <c r="AX85" s="10"/>
      <c r="AY85" s="9"/>
      <c r="AZ85" s="8"/>
      <c r="BA85" s="9"/>
      <c r="BB85" s="9"/>
      <c r="BC85" s="9"/>
      <c r="BD85" s="9"/>
      <c r="BE85" s="9"/>
      <c r="BF85" s="9"/>
      <c r="BG85" s="9"/>
      <c r="BH85" s="9"/>
      <c r="BW85" s="9"/>
      <c r="BX85" s="46"/>
      <c r="BY85" s="9"/>
      <c r="BZ85" s="9"/>
      <c r="CA85" s="9"/>
    </row>
    <row r="86" spans="48:79" ht="12.75">
      <c r="AV86" s="9"/>
      <c r="AW86" s="9"/>
      <c r="AX86" s="10"/>
      <c r="AY86" s="9"/>
      <c r="AZ86" s="8"/>
      <c r="BA86" s="9"/>
      <c r="BB86" s="9"/>
      <c r="BC86" s="9"/>
      <c r="BD86" s="9"/>
      <c r="BE86" s="9"/>
      <c r="BF86" s="9"/>
      <c r="BG86" s="9"/>
      <c r="BH86" s="9"/>
      <c r="BW86" s="9"/>
      <c r="BX86" s="46"/>
      <c r="BY86" s="9"/>
      <c r="BZ86" s="9"/>
      <c r="CA86" s="9"/>
    </row>
    <row r="87" spans="48:79" ht="12.75">
      <c r="AV87" s="9"/>
      <c r="AW87" s="9"/>
      <c r="AX87" s="10"/>
      <c r="AY87" s="9"/>
      <c r="AZ87" s="8"/>
      <c r="BA87" s="9"/>
      <c r="BB87" s="9"/>
      <c r="BC87" s="9"/>
      <c r="BD87" s="9"/>
      <c r="BE87" s="9"/>
      <c r="BF87" s="9"/>
      <c r="BG87" s="9"/>
      <c r="BH87" s="9"/>
      <c r="BW87" s="9"/>
      <c r="BX87" s="46"/>
      <c r="BY87" s="9"/>
      <c r="BZ87" s="9"/>
      <c r="CA87" s="9"/>
    </row>
    <row r="88" spans="48:79" ht="12.75">
      <c r="AV88" s="9"/>
      <c r="AW88" s="9"/>
      <c r="AX88" s="10"/>
      <c r="AY88" s="9"/>
      <c r="AZ88" s="8"/>
      <c r="BA88" s="9"/>
      <c r="BB88" s="9"/>
      <c r="BC88" s="9"/>
      <c r="BD88" s="9"/>
      <c r="BE88" s="9"/>
      <c r="BF88" s="9"/>
      <c r="BG88" s="9"/>
      <c r="BH88" s="9"/>
      <c r="BW88" s="9"/>
      <c r="BX88" s="46"/>
      <c r="BY88" s="9"/>
      <c r="BZ88" s="9"/>
      <c r="CA88" s="9"/>
    </row>
    <row r="89" spans="48:79" ht="12.75">
      <c r="AV89" s="9"/>
      <c r="AW89" s="9"/>
      <c r="AX89" s="10"/>
      <c r="AY89" s="9"/>
      <c r="AZ89" s="8"/>
      <c r="BA89" s="9"/>
      <c r="BB89" s="9"/>
      <c r="BC89" s="9"/>
      <c r="BD89" s="9"/>
      <c r="BE89" s="9"/>
      <c r="BF89" s="9"/>
      <c r="BG89" s="9"/>
      <c r="BH89" s="9"/>
      <c r="BW89" s="9"/>
      <c r="BX89" s="46"/>
      <c r="BY89" s="9"/>
      <c r="BZ89" s="9"/>
      <c r="CA89" s="9"/>
    </row>
    <row r="90" spans="48:79" ht="12.75">
      <c r="AV90" s="9"/>
      <c r="AW90" s="9"/>
      <c r="AX90" s="10"/>
      <c r="AY90" s="9"/>
      <c r="AZ90" s="8"/>
      <c r="BA90" s="9"/>
      <c r="BB90" s="9"/>
      <c r="BC90" s="9"/>
      <c r="BD90" s="9"/>
      <c r="BE90" s="9"/>
      <c r="BF90" s="9"/>
      <c r="BG90" s="9"/>
      <c r="BH90" s="9"/>
      <c r="BW90" s="9"/>
      <c r="BX90" s="46"/>
      <c r="BY90" s="9"/>
      <c r="BZ90" s="9"/>
      <c r="CA90" s="9"/>
    </row>
    <row r="91" spans="48:79" ht="12.75">
      <c r="AV91" s="9"/>
      <c r="AW91" s="9"/>
      <c r="AX91" s="9"/>
      <c r="AY91" s="9"/>
      <c r="AZ91" s="8"/>
      <c r="BA91" s="9"/>
      <c r="BB91" s="9"/>
      <c r="BC91" s="9"/>
      <c r="BD91" s="9"/>
      <c r="BE91" s="9"/>
      <c r="BF91" s="9"/>
      <c r="BG91" s="9"/>
      <c r="BH91" s="9"/>
      <c r="BW91" s="9"/>
      <c r="BX91" s="46"/>
      <c r="BY91" s="9"/>
      <c r="BZ91" s="9"/>
      <c r="CA91" s="9"/>
    </row>
    <row r="92" spans="48:79" ht="12.75">
      <c r="AV92" s="9"/>
      <c r="AW92" s="9"/>
      <c r="AX92" s="9"/>
      <c r="AY92" s="9"/>
      <c r="AZ92" s="8"/>
      <c r="BA92" s="9"/>
      <c r="BB92" s="9"/>
      <c r="BC92" s="9"/>
      <c r="BD92" s="9"/>
      <c r="BE92" s="9"/>
      <c r="BF92" s="9"/>
      <c r="BG92" s="9"/>
      <c r="BH92" s="9"/>
      <c r="BW92" s="9"/>
      <c r="BX92" s="46"/>
      <c r="BY92" s="9"/>
      <c r="BZ92" s="9"/>
      <c r="CA92" s="9"/>
    </row>
    <row r="93" spans="48:79" ht="12.75">
      <c r="AV93" s="9"/>
      <c r="AW93" s="9"/>
      <c r="AX93" s="9"/>
      <c r="AY93" s="9"/>
      <c r="AZ93" s="8"/>
      <c r="BA93" s="9"/>
      <c r="BB93" s="9"/>
      <c r="BC93" s="9"/>
      <c r="BD93" s="9"/>
      <c r="BE93" s="9"/>
      <c r="BF93" s="9"/>
      <c r="BG93" s="9"/>
      <c r="BH93" s="9"/>
      <c r="BW93" s="9"/>
      <c r="BX93" s="46"/>
      <c r="BY93" s="9"/>
      <c r="BZ93" s="9"/>
      <c r="CA93" s="9"/>
    </row>
    <row r="94" spans="48:79" ht="12.75">
      <c r="AV94" s="9"/>
      <c r="AW94" s="9"/>
      <c r="AX94" s="9"/>
      <c r="AY94" s="9"/>
      <c r="AZ94" s="8"/>
      <c r="BA94" s="9"/>
      <c r="BB94" s="9"/>
      <c r="BC94" s="9"/>
      <c r="BD94" s="9"/>
      <c r="BE94" s="9"/>
      <c r="BF94" s="9"/>
      <c r="BG94" s="9"/>
      <c r="BH94" s="9"/>
      <c r="BW94" s="9"/>
      <c r="BX94" s="46"/>
      <c r="BY94" s="9"/>
      <c r="BZ94" s="9"/>
      <c r="CA94" s="9"/>
    </row>
    <row r="95" spans="48:79" ht="12.75">
      <c r="AV95" s="9"/>
      <c r="AW95" s="9"/>
      <c r="AX95" s="9"/>
      <c r="AY95" s="9"/>
      <c r="AZ95" s="8"/>
      <c r="BA95" s="9"/>
      <c r="BB95" s="9"/>
      <c r="BC95" s="9"/>
      <c r="BD95" s="9"/>
      <c r="BE95" s="9"/>
      <c r="BF95" s="9"/>
      <c r="BG95" s="9"/>
      <c r="BH95" s="9"/>
      <c r="BW95" s="9"/>
      <c r="BX95" s="46"/>
      <c r="BY95" s="9"/>
      <c r="BZ95" s="9"/>
      <c r="CA95" s="9"/>
    </row>
    <row r="96" spans="48:79" ht="12.75">
      <c r="AV96" s="9"/>
      <c r="AW96" s="9"/>
      <c r="AX96" s="9"/>
      <c r="AY96" s="9"/>
      <c r="AZ96" s="8"/>
      <c r="BA96" s="9"/>
      <c r="BB96" s="9"/>
      <c r="BC96" s="9"/>
      <c r="BD96" s="9"/>
      <c r="BE96" s="9"/>
      <c r="BF96" s="9"/>
      <c r="BG96" s="9"/>
      <c r="BH96" s="9"/>
      <c r="BW96" s="9"/>
      <c r="BX96" s="46"/>
      <c r="BY96" s="9"/>
      <c r="BZ96" s="9"/>
      <c r="CA96" s="9"/>
    </row>
    <row r="97" spans="48:79" ht="12.75">
      <c r="AV97" s="9"/>
      <c r="AW97" s="9"/>
      <c r="AX97" s="9"/>
      <c r="AY97" s="9"/>
      <c r="AZ97" s="8"/>
      <c r="BA97" s="9"/>
      <c r="BB97" s="9"/>
      <c r="BC97" s="9"/>
      <c r="BD97" s="9"/>
      <c r="BE97" s="9"/>
      <c r="BF97" s="9"/>
      <c r="BG97" s="9"/>
      <c r="BH97" s="9"/>
      <c r="BW97" s="9"/>
      <c r="BX97" s="46"/>
      <c r="BY97" s="9"/>
      <c r="BZ97" s="9"/>
      <c r="CA97" s="9"/>
    </row>
    <row r="98" spans="48:79" ht="12.75">
      <c r="AV98" s="9"/>
      <c r="AW98" s="9"/>
      <c r="AX98" s="9"/>
      <c r="AY98" s="9"/>
      <c r="AZ98" s="8"/>
      <c r="BA98" s="9"/>
      <c r="BB98" s="9"/>
      <c r="BC98" s="9"/>
      <c r="BD98" s="9"/>
      <c r="BE98" s="9"/>
      <c r="BF98" s="9"/>
      <c r="BG98" s="9"/>
      <c r="BH98" s="9"/>
      <c r="BW98" s="9"/>
      <c r="BX98" s="46"/>
      <c r="BY98" s="9"/>
      <c r="BZ98" s="9"/>
      <c r="CA98" s="9"/>
    </row>
    <row r="99" spans="48:79" ht="12.75">
      <c r="AV99" s="9"/>
      <c r="AW99" s="9"/>
      <c r="AX99" s="10"/>
      <c r="AY99" s="9"/>
      <c r="AZ99" s="8"/>
      <c r="BA99" s="9"/>
      <c r="BB99" s="9"/>
      <c r="BC99" s="9"/>
      <c r="BD99" s="9"/>
      <c r="BE99" s="9"/>
      <c r="BF99" s="9"/>
      <c r="BG99" s="9"/>
      <c r="BH99" s="9"/>
      <c r="BW99" s="9"/>
      <c r="BX99" s="46"/>
      <c r="BY99" s="9"/>
      <c r="BZ99" s="9"/>
      <c r="CA99" s="9"/>
    </row>
    <row r="100" spans="48:79" ht="12.75">
      <c r="AV100" s="9"/>
      <c r="AW100" s="9"/>
      <c r="AX100" s="10"/>
      <c r="AY100" s="9"/>
      <c r="AZ100" s="8"/>
      <c r="BA100" s="9"/>
      <c r="BB100" s="9"/>
      <c r="BC100" s="9"/>
      <c r="BD100" s="9"/>
      <c r="BE100" s="9"/>
      <c r="BF100" s="9"/>
      <c r="BG100" s="9"/>
      <c r="BH100" s="9"/>
      <c r="BW100" s="9"/>
      <c r="BX100" s="46"/>
      <c r="BY100" s="9"/>
      <c r="BZ100" s="9"/>
      <c r="CA100" s="9"/>
    </row>
    <row r="101" spans="48:79" ht="12.75">
      <c r="AV101" s="9"/>
      <c r="AW101" s="9"/>
      <c r="AX101" s="10"/>
      <c r="AY101" s="9"/>
      <c r="AZ101" s="8"/>
      <c r="BA101" s="9"/>
      <c r="BB101" s="9"/>
      <c r="BC101" s="9"/>
      <c r="BD101" s="9"/>
      <c r="BE101" s="9"/>
      <c r="BF101" s="9"/>
      <c r="BG101" s="9"/>
      <c r="BH101" s="9"/>
      <c r="BW101" s="9"/>
      <c r="BX101" s="46"/>
      <c r="BY101" s="9"/>
      <c r="BZ101" s="9"/>
      <c r="CA101" s="9"/>
    </row>
    <row r="102" spans="48:79" ht="12.75">
      <c r="AV102" s="9"/>
      <c r="AW102" s="9"/>
      <c r="AX102" s="10"/>
      <c r="AY102" s="9"/>
      <c r="AZ102" s="8"/>
      <c r="BA102" s="9"/>
      <c r="BB102" s="9"/>
      <c r="BC102" s="9"/>
      <c r="BD102" s="9"/>
      <c r="BE102" s="9"/>
      <c r="BF102" s="9"/>
      <c r="BG102" s="9"/>
      <c r="BH102" s="9"/>
      <c r="BW102" s="9"/>
      <c r="BX102" s="46"/>
      <c r="BY102" s="9"/>
      <c r="BZ102" s="9"/>
      <c r="CA102" s="9"/>
    </row>
    <row r="103" spans="48:79" ht="12.75">
      <c r="AV103" s="9"/>
      <c r="AW103" s="9"/>
      <c r="AX103" s="10"/>
      <c r="AY103" s="9"/>
      <c r="AZ103" s="8"/>
      <c r="BA103" s="9"/>
      <c r="BB103" s="9"/>
      <c r="BC103" s="9"/>
      <c r="BD103" s="9"/>
      <c r="BE103" s="9"/>
      <c r="BF103" s="9"/>
      <c r="BG103" s="9"/>
      <c r="BH103" s="9"/>
      <c r="BW103" s="9"/>
      <c r="BX103" s="46"/>
      <c r="BY103" s="9"/>
      <c r="BZ103" s="9"/>
      <c r="CA103" s="9"/>
    </row>
    <row r="104" spans="48:79" ht="12.75">
      <c r="AV104" s="9"/>
      <c r="AW104" s="9"/>
      <c r="AX104" s="10"/>
      <c r="AY104" s="9"/>
      <c r="AZ104" s="8"/>
      <c r="BA104" s="9"/>
      <c r="BB104" s="9"/>
      <c r="BC104" s="9"/>
      <c r="BD104" s="9"/>
      <c r="BE104" s="9"/>
      <c r="BF104" s="9"/>
      <c r="BG104" s="9"/>
      <c r="BH104" s="9"/>
      <c r="BW104" s="9"/>
      <c r="BX104" s="46"/>
      <c r="BY104" s="9"/>
      <c r="BZ104" s="9"/>
      <c r="CA104" s="9"/>
    </row>
    <row r="105" spans="48:79" ht="12.75">
      <c r="AV105" s="9"/>
      <c r="AW105" s="9"/>
      <c r="AX105" s="10"/>
      <c r="AY105" s="9"/>
      <c r="AZ105" s="8"/>
      <c r="BA105" s="9"/>
      <c r="BB105" s="9"/>
      <c r="BC105" s="9"/>
      <c r="BD105" s="9"/>
      <c r="BE105" s="9"/>
      <c r="BF105" s="9"/>
      <c r="BG105" s="9"/>
      <c r="BH105" s="9"/>
      <c r="BW105" s="9"/>
      <c r="BX105" s="46"/>
      <c r="BY105" s="9"/>
      <c r="BZ105" s="9"/>
      <c r="CA105" s="9"/>
    </row>
    <row r="106" spans="48:79" ht="12.75">
      <c r="AV106" s="9"/>
      <c r="AW106" s="9"/>
      <c r="AX106" s="10"/>
      <c r="AY106" s="9"/>
      <c r="AZ106" s="8"/>
      <c r="BA106" s="9"/>
      <c r="BB106" s="9"/>
      <c r="BC106" s="9"/>
      <c r="BD106" s="9"/>
      <c r="BE106" s="9"/>
      <c r="BF106" s="9"/>
      <c r="BG106" s="9"/>
      <c r="BH106" s="9"/>
      <c r="BW106" s="9"/>
      <c r="BX106" s="46"/>
      <c r="BY106" s="9"/>
      <c r="BZ106" s="9"/>
      <c r="CA106" s="9"/>
    </row>
    <row r="107" spans="48:79" ht="12.75">
      <c r="AV107" s="9"/>
      <c r="AW107" s="9"/>
      <c r="AX107" s="9"/>
      <c r="AY107" s="9"/>
      <c r="AZ107" s="8"/>
      <c r="BA107" s="9"/>
      <c r="BB107" s="9"/>
      <c r="BC107" s="9"/>
      <c r="BD107" s="9"/>
      <c r="BE107" s="9"/>
      <c r="BF107" s="9"/>
      <c r="BG107" s="9"/>
      <c r="BH107" s="9"/>
      <c r="BW107" s="9"/>
      <c r="BX107" s="46"/>
      <c r="BY107" s="9"/>
      <c r="BZ107" s="9"/>
      <c r="CA107" s="9"/>
    </row>
    <row r="108" spans="48:79" ht="12.75">
      <c r="AV108" s="9"/>
      <c r="AW108" s="9"/>
      <c r="AX108" s="9"/>
      <c r="AY108" s="9"/>
      <c r="AZ108" s="8"/>
      <c r="BA108" s="9"/>
      <c r="BB108" s="9"/>
      <c r="BC108" s="9"/>
      <c r="BD108" s="9"/>
      <c r="BE108" s="9"/>
      <c r="BF108" s="9"/>
      <c r="BG108" s="9"/>
      <c r="BH108" s="9"/>
      <c r="BW108" s="9"/>
      <c r="BX108" s="46"/>
      <c r="BY108" s="9"/>
      <c r="BZ108" s="9"/>
      <c r="CA108" s="9"/>
    </row>
    <row r="109" spans="48:79" ht="12.75">
      <c r="AV109" s="9"/>
      <c r="AW109" s="9"/>
      <c r="AX109" s="9"/>
      <c r="AY109" s="9"/>
      <c r="AZ109" s="8"/>
      <c r="BA109" s="9"/>
      <c r="BB109" s="9"/>
      <c r="BC109" s="9"/>
      <c r="BD109" s="9"/>
      <c r="BE109" s="9"/>
      <c r="BF109" s="9"/>
      <c r="BG109" s="9"/>
      <c r="BH109" s="9"/>
      <c r="BW109" s="9"/>
      <c r="BX109" s="46"/>
      <c r="BY109" s="9"/>
      <c r="BZ109" s="9"/>
      <c r="CA109" s="9"/>
    </row>
    <row r="110" spans="48:79" ht="12.75">
      <c r="AV110" s="9"/>
      <c r="AW110" s="9"/>
      <c r="AX110" s="9"/>
      <c r="AY110" s="9"/>
      <c r="AZ110" s="8"/>
      <c r="BA110" s="9"/>
      <c r="BB110" s="9"/>
      <c r="BC110" s="9"/>
      <c r="BD110" s="9"/>
      <c r="BE110" s="9"/>
      <c r="BF110" s="9"/>
      <c r="BG110" s="9"/>
      <c r="BH110" s="9"/>
      <c r="BW110" s="9"/>
      <c r="BX110" s="46"/>
      <c r="BY110" s="9"/>
      <c r="BZ110" s="9"/>
      <c r="CA110" s="9"/>
    </row>
    <row r="111" spans="48:79" ht="12.75">
      <c r="AV111" s="9"/>
      <c r="AW111" s="9"/>
      <c r="AX111" s="9"/>
      <c r="AY111" s="9"/>
      <c r="AZ111" s="8"/>
      <c r="BA111" s="9"/>
      <c r="BB111" s="9"/>
      <c r="BC111" s="9"/>
      <c r="BD111" s="9"/>
      <c r="BE111" s="9"/>
      <c r="BF111" s="9"/>
      <c r="BG111" s="9"/>
      <c r="BH111" s="9"/>
      <c r="BW111" s="9"/>
      <c r="BX111" s="46"/>
      <c r="BY111" s="9"/>
      <c r="BZ111" s="9"/>
      <c r="CA111" s="9"/>
    </row>
    <row r="112" spans="48:79" ht="12.75">
      <c r="AV112" s="9"/>
      <c r="AW112" s="9"/>
      <c r="AX112" s="9"/>
      <c r="AY112" s="9"/>
      <c r="AZ112" s="8"/>
      <c r="BA112" s="9"/>
      <c r="BB112" s="9"/>
      <c r="BC112" s="9"/>
      <c r="BD112" s="9"/>
      <c r="BE112" s="9"/>
      <c r="BF112" s="9"/>
      <c r="BG112" s="9"/>
      <c r="BH112" s="9"/>
      <c r="BW112" s="9"/>
      <c r="BX112" s="46"/>
      <c r="BY112" s="9"/>
      <c r="BZ112" s="9"/>
      <c r="CA112" s="9"/>
    </row>
    <row r="113" spans="48:79" ht="12.75">
      <c r="AV113" s="9"/>
      <c r="AW113" s="9"/>
      <c r="AX113" s="9"/>
      <c r="AY113" s="9"/>
      <c r="AZ113" s="8"/>
      <c r="BA113" s="9"/>
      <c r="BB113" s="9"/>
      <c r="BC113" s="9"/>
      <c r="BD113" s="9"/>
      <c r="BE113" s="9"/>
      <c r="BF113" s="9"/>
      <c r="BG113" s="9"/>
      <c r="BH113" s="9"/>
      <c r="BW113" s="9"/>
      <c r="BX113" s="46"/>
      <c r="BY113" s="9"/>
      <c r="BZ113" s="9"/>
      <c r="CA113" s="9"/>
    </row>
    <row r="114" spans="48:79" ht="12.75">
      <c r="AV114" s="9"/>
      <c r="AW114" s="9"/>
      <c r="AX114" s="9"/>
      <c r="AY114" s="9"/>
      <c r="AZ114" s="8"/>
      <c r="BA114" s="9"/>
      <c r="BB114" s="9"/>
      <c r="BC114" s="9"/>
      <c r="BD114" s="9"/>
      <c r="BE114" s="9"/>
      <c r="BF114" s="9"/>
      <c r="BG114" s="9"/>
      <c r="BH114" s="9"/>
      <c r="BW114" s="9"/>
      <c r="BX114" s="46"/>
      <c r="BY114" s="9"/>
      <c r="BZ114" s="9"/>
      <c r="CA114" s="9"/>
    </row>
    <row r="115" spans="48:79" ht="12.75">
      <c r="AV115" s="9"/>
      <c r="AW115" s="9"/>
      <c r="AX115" s="10"/>
      <c r="AY115" s="9"/>
      <c r="AZ115" s="8"/>
      <c r="BA115" s="9"/>
      <c r="BB115" s="9"/>
      <c r="BC115" s="9"/>
      <c r="BD115" s="9"/>
      <c r="BE115" s="9"/>
      <c r="BF115" s="9"/>
      <c r="BG115" s="9"/>
      <c r="BH115" s="9"/>
      <c r="BW115" s="9"/>
      <c r="BX115" s="46"/>
      <c r="BY115" s="9"/>
      <c r="BZ115" s="9"/>
      <c r="CA115" s="9"/>
    </row>
    <row r="116" spans="48:79" ht="12.75">
      <c r="AV116" s="9"/>
      <c r="AW116" s="9"/>
      <c r="AX116" s="9"/>
      <c r="AY116" s="9"/>
      <c r="AZ116" s="8"/>
      <c r="BA116" s="9"/>
      <c r="BB116" s="9"/>
      <c r="BC116" s="9"/>
      <c r="BD116" s="9"/>
      <c r="BE116" s="9"/>
      <c r="BF116" s="9"/>
      <c r="BG116" s="9"/>
      <c r="BH116" s="9"/>
      <c r="BW116" s="9"/>
      <c r="BX116" s="46"/>
      <c r="BY116" s="9"/>
      <c r="BZ116" s="9"/>
      <c r="CA116" s="9"/>
    </row>
    <row r="117" spans="48:79" ht="12.75">
      <c r="AV117" s="9"/>
      <c r="AW117" s="9"/>
      <c r="AX117" s="9"/>
      <c r="AY117" s="9"/>
      <c r="AZ117" s="8"/>
      <c r="BA117" s="9"/>
      <c r="BB117" s="9"/>
      <c r="BC117" s="9"/>
      <c r="BD117" s="9"/>
      <c r="BE117" s="9"/>
      <c r="BF117" s="9"/>
      <c r="BG117" s="9"/>
      <c r="BH117" s="9"/>
      <c r="BW117" s="9"/>
      <c r="BX117" s="46"/>
      <c r="BY117" s="9"/>
      <c r="BZ117" s="9"/>
      <c r="CA117" s="9"/>
    </row>
    <row r="118" spans="48:79" ht="12.75">
      <c r="AV118" s="9"/>
      <c r="AW118" s="9"/>
      <c r="AX118" s="9"/>
      <c r="AY118" s="9"/>
      <c r="AZ118" s="8"/>
      <c r="BA118" s="9"/>
      <c r="BB118" s="9"/>
      <c r="BC118" s="9"/>
      <c r="BD118" s="9"/>
      <c r="BE118" s="9"/>
      <c r="BF118" s="9"/>
      <c r="BG118" s="9"/>
      <c r="BH118" s="9"/>
      <c r="BW118" s="9"/>
      <c r="BX118" s="46"/>
      <c r="BY118" s="9"/>
      <c r="BZ118" s="9"/>
      <c r="CA118" s="9"/>
    </row>
    <row r="119" spans="48:79" ht="12.75">
      <c r="AV119" s="9"/>
      <c r="AW119" s="9"/>
      <c r="AX119" s="9"/>
      <c r="AY119" s="9"/>
      <c r="AZ119" s="8"/>
      <c r="BA119" s="9"/>
      <c r="BB119" s="9"/>
      <c r="BC119" s="9"/>
      <c r="BD119" s="9"/>
      <c r="BE119" s="9"/>
      <c r="BF119" s="9"/>
      <c r="BG119" s="9"/>
      <c r="BH119" s="9"/>
      <c r="BW119" s="9"/>
      <c r="BX119" s="46"/>
      <c r="BY119" s="9"/>
      <c r="BZ119" s="9"/>
      <c r="CA119" s="9"/>
    </row>
    <row r="120" spans="48:79" ht="12.75">
      <c r="AV120" s="9"/>
      <c r="AW120" s="9"/>
      <c r="AX120" s="9"/>
      <c r="AY120" s="9"/>
      <c r="AZ120" s="8"/>
      <c r="BA120" s="9"/>
      <c r="BB120" s="9"/>
      <c r="BC120" s="9"/>
      <c r="BD120" s="9"/>
      <c r="BE120" s="9"/>
      <c r="BF120" s="9"/>
      <c r="BG120" s="9"/>
      <c r="BH120" s="9"/>
      <c r="BW120" s="9"/>
      <c r="BX120" s="46"/>
      <c r="BY120" s="9"/>
      <c r="BZ120" s="9"/>
      <c r="CA120" s="9"/>
    </row>
    <row r="121" spans="48:79" ht="12.75">
      <c r="AV121" s="9"/>
      <c r="AW121" s="9"/>
      <c r="AX121" s="9"/>
      <c r="AY121" s="9"/>
      <c r="AZ121" s="8"/>
      <c r="BA121" s="9"/>
      <c r="BB121" s="9"/>
      <c r="BC121" s="9"/>
      <c r="BD121" s="9"/>
      <c r="BE121" s="9"/>
      <c r="BF121" s="9"/>
      <c r="BG121" s="9"/>
      <c r="BH121" s="9"/>
      <c r="BW121" s="9"/>
      <c r="BX121" s="46"/>
      <c r="BY121" s="9"/>
      <c r="BZ121" s="9"/>
      <c r="CA121" s="9"/>
    </row>
    <row r="122" spans="75:79" ht="12.75">
      <c r="BW122" s="9"/>
      <c r="BX122" s="46"/>
      <c r="BY122" s="9"/>
      <c r="BZ122" s="9"/>
      <c r="CA122" s="9"/>
    </row>
    <row r="123" spans="75:79" ht="12.75">
      <c r="BW123" s="9"/>
      <c r="BX123" s="46"/>
      <c r="BY123" s="9"/>
      <c r="BZ123" s="9"/>
      <c r="CA123" s="9"/>
    </row>
    <row r="124" spans="75:79" ht="12.75">
      <c r="BW124" s="9"/>
      <c r="BX124" s="46"/>
      <c r="BY124" s="9"/>
      <c r="BZ124" s="9"/>
      <c r="CA124" s="9"/>
    </row>
    <row r="125" spans="75:79" ht="12.75">
      <c r="BW125" s="9"/>
      <c r="BX125" s="46"/>
      <c r="BY125" s="9"/>
      <c r="BZ125" s="9"/>
      <c r="CA125" s="9"/>
    </row>
    <row r="126" spans="75:79" ht="12.75">
      <c r="BW126" s="9"/>
      <c r="BX126" s="46"/>
      <c r="BY126" s="9"/>
      <c r="BZ126" s="9"/>
      <c r="CA126" s="9"/>
    </row>
    <row r="127" spans="75:79" ht="12.75">
      <c r="BW127" s="9"/>
      <c r="BX127" s="46"/>
      <c r="BY127" s="9"/>
      <c r="BZ127" s="9"/>
      <c r="CA127" s="9"/>
    </row>
    <row r="128" spans="75:79" ht="12.75">
      <c r="BW128" s="9"/>
      <c r="BX128" s="46"/>
      <c r="BY128" s="9"/>
      <c r="BZ128" s="9"/>
      <c r="CA128" s="9"/>
    </row>
    <row r="129" spans="75:79" ht="12.75">
      <c r="BW129" s="9"/>
      <c r="BX129" s="46"/>
      <c r="BY129" s="9"/>
      <c r="BZ129" s="9"/>
      <c r="CA129" s="9"/>
    </row>
    <row r="130" spans="75:79" ht="12.75">
      <c r="BW130" s="9"/>
      <c r="BX130" s="46"/>
      <c r="BY130" s="9"/>
      <c r="BZ130" s="9"/>
      <c r="CA130" s="9"/>
    </row>
    <row r="131" spans="75:79" ht="12.75">
      <c r="BW131" s="9"/>
      <c r="BX131" s="46"/>
      <c r="BY131" s="9"/>
      <c r="BZ131" s="9"/>
      <c r="CA131" s="9"/>
    </row>
    <row r="132" spans="75:79" ht="12.75">
      <c r="BW132" s="9"/>
      <c r="BX132" s="46"/>
      <c r="BY132" s="9"/>
      <c r="BZ132" s="9"/>
      <c r="CA132" s="9"/>
    </row>
    <row r="133" spans="75:79" ht="12.75">
      <c r="BW133" s="9"/>
      <c r="BX133" s="46"/>
      <c r="BY133" s="9"/>
      <c r="BZ133" s="9"/>
      <c r="CA133" s="9"/>
    </row>
    <row r="134" spans="75:79" ht="12.75">
      <c r="BW134" s="9"/>
      <c r="BX134" s="46"/>
      <c r="BY134" s="9"/>
      <c r="BZ134" s="9"/>
      <c r="CA134" s="9"/>
    </row>
    <row r="135" spans="75:79" ht="12.75">
      <c r="BW135" s="9"/>
      <c r="BX135" s="46"/>
      <c r="BY135" s="9"/>
      <c r="BZ135" s="9"/>
      <c r="CA135" s="9"/>
    </row>
    <row r="136" spans="75:79" ht="12.75">
      <c r="BW136" s="9"/>
      <c r="BX136" s="46"/>
      <c r="BY136" s="9"/>
      <c r="BZ136" s="9"/>
      <c r="CA136" s="9"/>
    </row>
    <row r="137" spans="75:79" ht="12.75">
      <c r="BW137" s="9"/>
      <c r="BX137" s="46"/>
      <c r="BY137" s="9"/>
      <c r="BZ137" s="9"/>
      <c r="CA137" s="9"/>
    </row>
    <row r="138" spans="75:79" ht="12.75">
      <c r="BW138" s="9"/>
      <c r="BX138" s="46"/>
      <c r="BY138" s="9"/>
      <c r="BZ138" s="9"/>
      <c r="CA138" s="9"/>
    </row>
    <row r="139" spans="75:79" ht="12.75">
      <c r="BW139" s="9"/>
      <c r="BX139" s="46"/>
      <c r="BY139" s="9"/>
      <c r="BZ139" s="9"/>
      <c r="CA139" s="9"/>
    </row>
    <row r="140" spans="75:79" ht="12.75">
      <c r="BW140" s="9"/>
      <c r="BX140" s="46"/>
      <c r="BY140" s="9"/>
      <c r="BZ140" s="9"/>
      <c r="CA140" s="9"/>
    </row>
    <row r="141" spans="75:79" ht="12.75">
      <c r="BW141" s="9"/>
      <c r="BX141" s="46"/>
      <c r="BY141" s="9"/>
      <c r="BZ141" s="9"/>
      <c r="CA141" s="9"/>
    </row>
    <row r="142" spans="75:79" ht="12.75">
      <c r="BW142" s="9"/>
      <c r="BX142" s="46"/>
      <c r="BY142" s="9"/>
      <c r="BZ142" s="9"/>
      <c r="CA142" s="9"/>
    </row>
    <row r="143" spans="75:79" ht="12.75">
      <c r="BW143" s="9"/>
      <c r="BX143" s="46"/>
      <c r="BY143" s="9"/>
      <c r="BZ143" s="9"/>
      <c r="CA143" s="9"/>
    </row>
    <row r="144" spans="75:79" ht="12.75">
      <c r="BW144" s="9"/>
      <c r="BX144" s="46"/>
      <c r="BY144" s="9"/>
      <c r="BZ144" s="9"/>
      <c r="CA144" s="9"/>
    </row>
    <row r="145" spans="75:79" ht="12.75">
      <c r="BW145" s="9"/>
      <c r="BX145" s="46"/>
      <c r="BY145" s="9"/>
      <c r="BZ145" s="9"/>
      <c r="CA145" s="9"/>
    </row>
    <row r="146" spans="75:79" ht="12.75">
      <c r="BW146" s="9"/>
      <c r="BX146" s="46"/>
      <c r="BY146" s="9"/>
      <c r="BZ146" s="9"/>
      <c r="CA146" s="9"/>
    </row>
    <row r="147" spans="75:79" ht="12.75">
      <c r="BW147" s="9"/>
      <c r="BX147" s="46"/>
      <c r="BY147" s="9"/>
      <c r="BZ147" s="9"/>
      <c r="CA147" s="9"/>
    </row>
    <row r="148" spans="75:79" ht="12.75">
      <c r="BW148" s="9"/>
      <c r="BX148" s="46"/>
      <c r="BY148" s="9"/>
      <c r="BZ148" s="9"/>
      <c r="CA148" s="9"/>
    </row>
    <row r="149" spans="75:79" ht="12.75">
      <c r="BW149" s="9"/>
      <c r="BX149" s="46"/>
      <c r="BY149" s="9"/>
      <c r="BZ149" s="9"/>
      <c r="CA149" s="9"/>
    </row>
    <row r="150" spans="75:79" ht="12.75">
      <c r="BW150" s="9"/>
      <c r="BX150" s="46"/>
      <c r="BY150" s="9"/>
      <c r="BZ150" s="9"/>
      <c r="CA150" s="9"/>
    </row>
    <row r="151" spans="75:79" ht="12.75">
      <c r="BW151" s="9"/>
      <c r="BX151" s="46"/>
      <c r="BY151" s="9"/>
      <c r="BZ151" s="9"/>
      <c r="CA151" s="9"/>
    </row>
    <row r="152" spans="75:79" ht="12.75">
      <c r="BW152" s="9"/>
      <c r="BX152" s="46"/>
      <c r="BY152" s="9"/>
      <c r="BZ152" s="9"/>
      <c r="CA152" s="9"/>
    </row>
    <row r="153" spans="75:79" ht="12.75">
      <c r="BW153" s="9"/>
      <c r="BX153" s="46"/>
      <c r="BY153" s="9"/>
      <c r="BZ153" s="9"/>
      <c r="CA153" s="9"/>
    </row>
    <row r="154" spans="75:79" ht="12.75">
      <c r="BW154" s="9"/>
      <c r="BX154" s="46"/>
      <c r="BY154" s="9"/>
      <c r="BZ154" s="9"/>
      <c r="CA154" s="9"/>
    </row>
    <row r="155" spans="75:79" ht="12.75">
      <c r="BW155" s="9"/>
      <c r="BX155" s="46"/>
      <c r="BY155" s="9"/>
      <c r="BZ155" s="9"/>
      <c r="CA155" s="9"/>
    </row>
    <row r="156" spans="75:79" ht="12.75">
      <c r="BW156" s="9"/>
      <c r="BX156" s="46"/>
      <c r="BY156" s="9"/>
      <c r="BZ156" s="9"/>
      <c r="CA156" s="9"/>
    </row>
    <row r="157" spans="75:79" ht="12.75">
      <c r="BW157" s="9"/>
      <c r="BX157" s="46"/>
      <c r="BY157" s="9"/>
      <c r="BZ157" s="9"/>
      <c r="CA157" s="9"/>
    </row>
    <row r="158" spans="75:79" ht="12.75">
      <c r="BW158" s="9"/>
      <c r="BX158" s="46"/>
      <c r="BY158" s="9"/>
      <c r="BZ158" s="9"/>
      <c r="CA158" s="9"/>
    </row>
    <row r="159" spans="75:79" ht="12.75">
      <c r="BW159" s="9"/>
      <c r="BX159" s="46"/>
      <c r="BY159" s="9"/>
      <c r="BZ159" s="9"/>
      <c r="CA159" s="9"/>
    </row>
    <row r="160" spans="75:79" ht="12.75">
      <c r="BW160" s="9"/>
      <c r="BX160" s="46"/>
      <c r="BY160" s="9"/>
      <c r="BZ160" s="9"/>
      <c r="CA160" s="9"/>
    </row>
    <row r="161" spans="75:79" ht="12.75">
      <c r="BW161" s="9"/>
      <c r="BX161" s="46"/>
      <c r="BY161" s="9"/>
      <c r="BZ161" s="9"/>
      <c r="CA161" s="9"/>
    </row>
    <row r="162" spans="75:79" ht="12.75">
      <c r="BW162" s="9"/>
      <c r="BX162" s="46"/>
      <c r="BY162" s="9"/>
      <c r="BZ162" s="9"/>
      <c r="CA162" s="9"/>
    </row>
    <row r="163" spans="75:79" ht="12.75">
      <c r="BW163" s="9"/>
      <c r="BX163" s="46"/>
      <c r="BY163" s="9"/>
      <c r="BZ163" s="9"/>
      <c r="CA163" s="9"/>
    </row>
    <row r="164" spans="75:79" ht="12.75">
      <c r="BW164" s="9"/>
      <c r="BX164" s="46"/>
      <c r="BY164" s="9"/>
      <c r="BZ164" s="9"/>
      <c r="CA164" s="9"/>
    </row>
    <row r="165" spans="75:79" ht="12.75">
      <c r="BW165" s="9"/>
      <c r="BX165" s="46"/>
      <c r="BY165" s="9"/>
      <c r="BZ165" s="9"/>
      <c r="CA165" s="9"/>
    </row>
    <row r="166" spans="75:79" ht="12.75">
      <c r="BW166" s="9"/>
      <c r="BX166" s="46"/>
      <c r="BY166" s="9"/>
      <c r="BZ166" s="9"/>
      <c r="CA166" s="9"/>
    </row>
    <row r="167" spans="75:79" ht="12.75">
      <c r="BW167" s="9"/>
      <c r="BX167" s="46"/>
      <c r="BY167" s="9"/>
      <c r="BZ167" s="9"/>
      <c r="CA167" s="9"/>
    </row>
    <row r="168" spans="75:79" ht="12.75">
      <c r="BW168" s="9"/>
      <c r="BX168" s="46"/>
      <c r="BY168" s="9"/>
      <c r="BZ168" s="9"/>
      <c r="CA168" s="9"/>
    </row>
    <row r="169" spans="75:79" ht="12.75">
      <c r="BW169" s="9"/>
      <c r="BX169" s="46"/>
      <c r="BY169" s="9"/>
      <c r="BZ169" s="9"/>
      <c r="CA169" s="9"/>
    </row>
    <row r="170" spans="75:79" ht="12.75">
      <c r="BW170" s="9"/>
      <c r="BX170" s="46"/>
      <c r="BY170" s="9"/>
      <c r="BZ170" s="9"/>
      <c r="CA170" s="9"/>
    </row>
    <row r="171" spans="75:79" ht="12.75">
      <c r="BW171" s="9"/>
      <c r="BX171" s="46"/>
      <c r="BY171" s="9"/>
      <c r="BZ171" s="9"/>
      <c r="CA171" s="9"/>
    </row>
    <row r="172" spans="75:79" ht="12.75">
      <c r="BW172" s="9"/>
      <c r="BX172" s="46"/>
      <c r="BY172" s="9"/>
      <c r="BZ172" s="9"/>
      <c r="CA172" s="9"/>
    </row>
    <row r="173" spans="75:79" ht="12.75">
      <c r="BW173" s="9"/>
      <c r="BX173" s="46"/>
      <c r="BY173" s="9"/>
      <c r="BZ173" s="9"/>
      <c r="CA173" s="9"/>
    </row>
    <row r="174" spans="75:79" ht="12.75">
      <c r="BW174" s="9"/>
      <c r="BX174" s="46"/>
      <c r="BY174" s="9"/>
      <c r="BZ174" s="9"/>
      <c r="CA174" s="9"/>
    </row>
    <row r="175" spans="75:79" ht="12.75">
      <c r="BW175" s="9"/>
      <c r="BX175" s="46"/>
      <c r="BY175" s="9"/>
      <c r="BZ175" s="9"/>
      <c r="CA175" s="9"/>
    </row>
    <row r="176" spans="75:79" ht="12.75">
      <c r="BW176" s="9"/>
      <c r="BX176" s="46"/>
      <c r="BY176" s="9"/>
      <c r="BZ176" s="9"/>
      <c r="CA176" s="9"/>
    </row>
    <row r="177" spans="75:79" ht="12.75">
      <c r="BW177" s="9"/>
      <c r="BX177" s="46"/>
      <c r="BY177" s="9"/>
      <c r="BZ177" s="9"/>
      <c r="CA177" s="9"/>
    </row>
    <row r="178" spans="75:79" ht="12.75">
      <c r="BW178" s="9"/>
      <c r="BX178" s="46"/>
      <c r="BY178" s="9"/>
      <c r="BZ178" s="9"/>
      <c r="CA178" s="9"/>
    </row>
    <row r="179" spans="75:79" ht="12.75">
      <c r="BW179" s="9"/>
      <c r="BX179" s="46"/>
      <c r="BY179" s="9"/>
      <c r="BZ179" s="9"/>
      <c r="CA179" s="9"/>
    </row>
    <row r="180" spans="75:79" ht="12.75">
      <c r="BW180" s="9"/>
      <c r="BX180" s="46"/>
      <c r="BY180" s="9"/>
      <c r="BZ180" s="9"/>
      <c r="CA180" s="9"/>
    </row>
    <row r="181" spans="75:79" ht="12.75">
      <c r="BW181" s="9"/>
      <c r="BX181" s="46"/>
      <c r="BY181" s="9"/>
      <c r="BZ181" s="9"/>
      <c r="CA181" s="9"/>
    </row>
    <row r="182" spans="75:79" ht="12.75">
      <c r="BW182" s="9"/>
      <c r="BX182" s="46"/>
      <c r="BY182" s="9"/>
      <c r="BZ182" s="9"/>
      <c r="CA182" s="9"/>
    </row>
    <row r="183" spans="75:79" ht="12.75">
      <c r="BW183" s="9"/>
      <c r="BX183" s="46"/>
      <c r="BY183" s="9"/>
      <c r="BZ183" s="9"/>
      <c r="CA183" s="9"/>
    </row>
    <row r="184" spans="75:79" ht="12.75">
      <c r="BW184" s="9"/>
      <c r="BX184" s="46"/>
      <c r="BY184" s="9"/>
      <c r="BZ184" s="9"/>
      <c r="CA184" s="9"/>
    </row>
    <row r="185" spans="75:79" ht="12.75">
      <c r="BW185" s="9"/>
      <c r="BX185" s="46"/>
      <c r="BY185" s="9"/>
      <c r="BZ185" s="9"/>
      <c r="CA185" s="9"/>
    </row>
    <row r="186" spans="75:79" ht="12.75">
      <c r="BW186" s="9"/>
      <c r="BX186" s="46"/>
      <c r="BY186" s="9"/>
      <c r="BZ186" s="9"/>
      <c r="CA186" s="9"/>
    </row>
    <row r="187" spans="75:79" ht="12.75">
      <c r="BW187" s="9"/>
      <c r="BX187" s="46"/>
      <c r="BY187" s="9"/>
      <c r="BZ187" s="9"/>
      <c r="CA187" s="9"/>
    </row>
    <row r="188" spans="75:79" ht="12.75">
      <c r="BW188" s="9"/>
      <c r="BX188" s="46"/>
      <c r="BY188" s="9"/>
      <c r="BZ188" s="9"/>
      <c r="CA188" s="9"/>
    </row>
    <row r="189" spans="75:79" ht="12.75">
      <c r="BW189" s="9"/>
      <c r="BX189" s="46"/>
      <c r="BY189" s="9"/>
      <c r="BZ189" s="9"/>
      <c r="CA189" s="9"/>
    </row>
    <row r="190" spans="75:79" ht="12.75">
      <c r="BW190" s="9"/>
      <c r="BX190" s="46"/>
      <c r="BY190" s="9"/>
      <c r="BZ190" s="9"/>
      <c r="CA190" s="9"/>
    </row>
    <row r="191" spans="75:79" ht="12.75">
      <c r="BW191" s="9"/>
      <c r="BX191" s="46"/>
      <c r="BY191" s="9"/>
      <c r="BZ191" s="9"/>
      <c r="CA191" s="9"/>
    </row>
    <row r="192" spans="75:79" ht="12.75">
      <c r="BW192" s="9"/>
      <c r="BX192" s="46"/>
      <c r="BY192" s="9"/>
      <c r="BZ192" s="9"/>
      <c r="CA192" s="9"/>
    </row>
    <row r="193" spans="75:79" ht="12.75">
      <c r="BW193" s="9"/>
      <c r="BX193" s="46"/>
      <c r="BY193" s="9"/>
      <c r="BZ193" s="9"/>
      <c r="CA193" s="9"/>
    </row>
    <row r="194" spans="75:79" ht="12.75">
      <c r="BW194" s="9"/>
      <c r="BX194" s="46"/>
      <c r="BY194" s="9"/>
      <c r="BZ194" s="9"/>
      <c r="CA194" s="9"/>
    </row>
    <row r="195" spans="75:79" ht="12.75">
      <c r="BW195" s="9"/>
      <c r="BX195" s="46"/>
      <c r="BY195" s="9"/>
      <c r="BZ195" s="9"/>
      <c r="CA195" s="9"/>
    </row>
    <row r="196" spans="75:79" ht="12.75">
      <c r="BW196" s="9"/>
      <c r="BX196" s="46"/>
      <c r="BY196" s="9"/>
      <c r="BZ196" s="9"/>
      <c r="CA196" s="9"/>
    </row>
    <row r="197" spans="75:79" ht="12.75">
      <c r="BW197" s="9"/>
      <c r="BX197" s="46"/>
      <c r="BY197" s="9"/>
      <c r="BZ197" s="9"/>
      <c r="CA197" s="9"/>
    </row>
    <row r="198" spans="75:79" ht="12.75">
      <c r="BW198" s="9"/>
      <c r="BX198" s="46"/>
      <c r="BY198" s="9"/>
      <c r="BZ198" s="9"/>
      <c r="CA198" s="9"/>
    </row>
    <row r="199" spans="75:79" ht="12.75">
      <c r="BW199" s="9"/>
      <c r="BX199" s="46"/>
      <c r="BY199" s="9"/>
      <c r="BZ199" s="9"/>
      <c r="CA199" s="9"/>
    </row>
    <row r="200" spans="75:79" ht="12.75">
      <c r="BW200" s="9"/>
      <c r="BX200" s="46"/>
      <c r="BY200" s="9"/>
      <c r="BZ200" s="9"/>
      <c r="CA200" s="9"/>
    </row>
    <row r="201" spans="75:79" ht="12.75">
      <c r="BW201" s="9"/>
      <c r="BX201" s="46"/>
      <c r="BY201" s="9"/>
      <c r="BZ201" s="9"/>
      <c r="CA201" s="9"/>
    </row>
    <row r="202" spans="75:79" ht="12.75">
      <c r="BW202" s="9"/>
      <c r="BX202" s="46"/>
      <c r="BY202" s="9"/>
      <c r="BZ202" s="9"/>
      <c r="CA202" s="9"/>
    </row>
    <row r="203" spans="75:79" ht="12.75">
      <c r="BW203" s="9"/>
      <c r="BX203" s="46"/>
      <c r="BY203" s="9"/>
      <c r="BZ203" s="9"/>
      <c r="CA203" s="9"/>
    </row>
    <row r="204" spans="75:79" ht="12.75">
      <c r="BW204" s="9"/>
      <c r="BX204" s="46"/>
      <c r="BY204" s="9"/>
      <c r="BZ204" s="9"/>
      <c r="CA204" s="9"/>
    </row>
    <row r="205" spans="75:79" ht="12.75">
      <c r="BW205" s="9"/>
      <c r="BX205" s="46"/>
      <c r="BY205" s="9"/>
      <c r="BZ205" s="9"/>
      <c r="CA205" s="9"/>
    </row>
    <row r="206" spans="75:79" ht="12.75">
      <c r="BW206" s="9"/>
      <c r="BX206" s="46"/>
      <c r="BY206" s="9"/>
      <c r="BZ206" s="9"/>
      <c r="CA206" s="9"/>
    </row>
    <row r="207" spans="75:79" ht="12.75">
      <c r="BW207" s="9"/>
      <c r="BX207" s="46"/>
      <c r="BY207" s="9"/>
      <c r="BZ207" s="9"/>
      <c r="CA207" s="9"/>
    </row>
    <row r="208" spans="75:79" ht="12.75">
      <c r="BW208" s="9"/>
      <c r="BX208" s="46"/>
      <c r="BY208" s="9"/>
      <c r="BZ208" s="9"/>
      <c r="CA208" s="9"/>
    </row>
    <row r="209" spans="75:79" ht="12.75">
      <c r="BW209" s="9"/>
      <c r="BX209" s="46"/>
      <c r="BY209" s="9"/>
      <c r="BZ209" s="9"/>
      <c r="CA209" s="9"/>
    </row>
    <row r="210" spans="75:79" ht="12.75">
      <c r="BW210" s="9"/>
      <c r="BX210" s="46"/>
      <c r="BY210" s="9"/>
      <c r="BZ210" s="9"/>
      <c r="CA210" s="9"/>
    </row>
    <row r="211" spans="75:79" ht="12.75">
      <c r="BW211" s="9"/>
      <c r="BX211" s="46"/>
      <c r="BY211" s="9"/>
      <c r="BZ211" s="9"/>
      <c r="CA211" s="9"/>
    </row>
    <row r="212" spans="75:79" ht="12.75">
      <c r="BW212" s="9"/>
      <c r="BX212" s="46"/>
      <c r="BY212" s="9"/>
      <c r="BZ212" s="9"/>
      <c r="CA212" s="9"/>
    </row>
    <row r="213" spans="75:79" ht="12.75">
      <c r="BW213" s="9"/>
      <c r="BX213" s="46"/>
      <c r="BY213" s="9"/>
      <c r="BZ213" s="9"/>
      <c r="CA213" s="9"/>
    </row>
    <row r="214" spans="75:79" ht="12.75">
      <c r="BW214" s="9"/>
      <c r="BX214" s="46"/>
      <c r="BY214" s="9"/>
      <c r="BZ214" s="9"/>
      <c r="CA214" s="9"/>
    </row>
    <row r="215" spans="75:79" ht="12.75">
      <c r="BW215" s="9"/>
      <c r="BX215" s="46"/>
      <c r="BY215" s="9"/>
      <c r="BZ215" s="9"/>
      <c r="CA215" s="9"/>
    </row>
    <row r="216" spans="75:79" ht="12.75">
      <c r="BW216" s="9"/>
      <c r="BX216" s="46"/>
      <c r="BY216" s="9"/>
      <c r="BZ216" s="9"/>
      <c r="CA216" s="9"/>
    </row>
    <row r="217" spans="75:79" ht="12.75">
      <c r="BW217" s="9"/>
      <c r="BX217" s="46"/>
      <c r="BY217" s="9"/>
      <c r="BZ217" s="9"/>
      <c r="CA217" s="9"/>
    </row>
    <row r="218" spans="75:79" ht="12.75">
      <c r="BW218" s="9"/>
      <c r="BX218" s="46"/>
      <c r="BY218" s="9"/>
      <c r="BZ218" s="9"/>
      <c r="CA218" s="9"/>
    </row>
    <row r="219" spans="75:79" ht="12.75">
      <c r="BW219" s="9"/>
      <c r="BX219" s="46"/>
      <c r="BY219" s="9"/>
      <c r="BZ219" s="9"/>
      <c r="CA219" s="9"/>
    </row>
    <row r="220" spans="75:79" ht="12.75">
      <c r="BW220" s="9"/>
      <c r="BX220" s="46"/>
      <c r="BY220" s="9"/>
      <c r="BZ220" s="9"/>
      <c r="CA220" s="9"/>
    </row>
    <row r="221" spans="75:79" ht="12.75">
      <c r="BW221" s="9"/>
      <c r="BX221" s="46"/>
      <c r="BY221" s="9"/>
      <c r="BZ221" s="9"/>
      <c r="CA221" s="9"/>
    </row>
    <row r="222" spans="75:79" ht="12.75">
      <c r="BW222" s="9"/>
      <c r="BX222" s="46"/>
      <c r="BY222" s="9"/>
      <c r="BZ222" s="9"/>
      <c r="CA222" s="9"/>
    </row>
    <row r="223" spans="75:79" ht="12.75">
      <c r="BW223" s="9"/>
      <c r="BX223" s="46"/>
      <c r="BY223" s="9"/>
      <c r="BZ223" s="9"/>
      <c r="CA223" s="9"/>
    </row>
    <row r="224" spans="75:79" ht="12.75">
      <c r="BW224" s="9"/>
      <c r="BX224" s="46"/>
      <c r="BY224" s="9"/>
      <c r="BZ224" s="9"/>
      <c r="CA224" s="9"/>
    </row>
    <row r="225" spans="75:79" ht="12.75">
      <c r="BW225" s="9"/>
      <c r="BX225" s="46"/>
      <c r="BY225" s="9"/>
      <c r="BZ225" s="9"/>
      <c r="CA225" s="9"/>
    </row>
    <row r="226" spans="75:79" ht="12.75">
      <c r="BW226" s="9"/>
      <c r="BX226" s="46"/>
      <c r="BY226" s="9"/>
      <c r="BZ226" s="9"/>
      <c r="CA226" s="9"/>
    </row>
    <row r="227" spans="75:79" ht="12.75">
      <c r="BW227" s="9"/>
      <c r="BX227" s="46"/>
      <c r="BY227" s="9"/>
      <c r="BZ227" s="9"/>
      <c r="CA227" s="9"/>
    </row>
    <row r="228" spans="75:79" ht="12.75">
      <c r="BW228" s="9"/>
      <c r="BX228" s="46"/>
      <c r="BY228" s="9"/>
      <c r="BZ228" s="9"/>
      <c r="CA228" s="9"/>
    </row>
    <row r="229" spans="75:79" ht="12.75">
      <c r="BW229" s="9"/>
      <c r="BX229" s="46"/>
      <c r="BY229" s="9"/>
      <c r="BZ229" s="9"/>
      <c r="CA229" s="9"/>
    </row>
    <row r="230" spans="75:79" ht="12.75">
      <c r="BW230" s="9"/>
      <c r="BX230" s="46"/>
      <c r="BY230" s="9"/>
      <c r="BZ230" s="9"/>
      <c r="CA230" s="9"/>
    </row>
    <row r="231" spans="75:79" ht="12.75">
      <c r="BW231" s="9"/>
      <c r="BX231" s="46"/>
      <c r="BY231" s="9"/>
      <c r="BZ231" s="9"/>
      <c r="CA231" s="9"/>
    </row>
    <row r="232" spans="75:79" ht="12.75">
      <c r="BW232" s="9"/>
      <c r="BX232" s="46"/>
      <c r="BY232" s="9"/>
      <c r="BZ232" s="9"/>
      <c r="CA232" s="9"/>
    </row>
    <row r="233" spans="75:79" ht="12.75">
      <c r="BW233" s="9"/>
      <c r="BX233" s="46"/>
      <c r="BY233" s="9"/>
      <c r="BZ233" s="9"/>
      <c r="CA233" s="9"/>
    </row>
    <row r="234" spans="75:79" ht="12.75">
      <c r="BW234" s="9"/>
      <c r="BX234" s="46"/>
      <c r="BY234" s="9"/>
      <c r="BZ234" s="9"/>
      <c r="CA234" s="9"/>
    </row>
    <row r="235" spans="75:79" ht="12.75">
      <c r="BW235" s="9"/>
      <c r="BX235" s="46"/>
      <c r="BY235" s="9"/>
      <c r="BZ235" s="9"/>
      <c r="CA235" s="9"/>
    </row>
    <row r="236" spans="75:79" ht="12.75">
      <c r="BW236" s="9"/>
      <c r="BX236" s="46"/>
      <c r="BY236" s="9"/>
      <c r="BZ236" s="9"/>
      <c r="CA236" s="9"/>
    </row>
    <row r="237" spans="75:79" ht="12.75">
      <c r="BW237" s="9"/>
      <c r="BX237" s="46"/>
      <c r="BY237" s="9"/>
      <c r="BZ237" s="9"/>
      <c r="CA237" s="9"/>
    </row>
    <row r="238" spans="75:79" ht="12.75">
      <c r="BW238" s="9"/>
      <c r="BX238" s="46"/>
      <c r="BY238" s="9"/>
      <c r="BZ238" s="9"/>
      <c r="CA238" s="9"/>
    </row>
    <row r="239" spans="75:79" ht="12.75">
      <c r="BW239" s="9"/>
      <c r="BX239" s="46"/>
      <c r="BY239" s="9"/>
      <c r="BZ239" s="9"/>
      <c r="CA239" s="9"/>
    </row>
    <row r="240" spans="75:79" ht="12.75">
      <c r="BW240" s="9"/>
      <c r="BX240" s="46"/>
      <c r="BY240" s="9"/>
      <c r="BZ240" s="9"/>
      <c r="CA240" s="9"/>
    </row>
    <row r="241" spans="75:79" ht="12.75">
      <c r="BW241" s="9"/>
      <c r="BX241" s="46"/>
      <c r="BY241" s="9"/>
      <c r="BZ241" s="9"/>
      <c r="CA241" s="9"/>
    </row>
    <row r="242" spans="75:79" ht="12.75">
      <c r="BW242" s="9"/>
      <c r="BX242" s="46"/>
      <c r="BY242" s="9"/>
      <c r="BZ242" s="9"/>
      <c r="CA242" s="9"/>
    </row>
    <row r="243" spans="75:79" ht="12.75">
      <c r="BW243" s="9"/>
      <c r="BX243" s="46"/>
      <c r="BY243" s="9"/>
      <c r="BZ243" s="9"/>
      <c r="CA243" s="9"/>
    </row>
    <row r="244" spans="75:79" ht="12.75">
      <c r="BW244" s="9"/>
      <c r="BX244" s="46"/>
      <c r="BY244" s="9"/>
      <c r="BZ244" s="9"/>
      <c r="CA244" s="9"/>
    </row>
    <row r="245" spans="75:79" ht="12.75">
      <c r="BW245" s="9"/>
      <c r="BX245" s="46"/>
      <c r="BY245" s="9"/>
      <c r="BZ245" s="9"/>
      <c r="CA245" s="9"/>
    </row>
    <row r="246" spans="75:79" ht="12.75">
      <c r="BW246" s="9"/>
      <c r="BX246" s="46"/>
      <c r="BY246" s="9"/>
      <c r="BZ246" s="9"/>
      <c r="CA246" s="9"/>
    </row>
    <row r="247" spans="75:79" ht="12.75">
      <c r="BW247" s="9"/>
      <c r="BX247" s="46"/>
      <c r="BY247" s="9"/>
      <c r="BZ247" s="9"/>
      <c r="CA247" s="9"/>
    </row>
    <row r="248" spans="75:79" ht="12.75">
      <c r="BW248" s="9"/>
      <c r="BX248" s="46"/>
      <c r="BY248" s="9"/>
      <c r="BZ248" s="9"/>
      <c r="CA248" s="9"/>
    </row>
    <row r="249" spans="75:79" ht="12.75">
      <c r="BW249" s="9"/>
      <c r="BX249" s="46"/>
      <c r="BY249" s="9"/>
      <c r="BZ249" s="9"/>
      <c r="CA249" s="9"/>
    </row>
    <row r="250" spans="75:79" ht="12.75">
      <c r="BW250" s="9"/>
      <c r="BX250" s="46"/>
      <c r="BY250" s="9"/>
      <c r="BZ250" s="9"/>
      <c r="CA250" s="9"/>
    </row>
    <row r="251" spans="75:79" ht="12.75">
      <c r="BW251" s="9"/>
      <c r="BX251" s="46"/>
      <c r="BY251" s="9"/>
      <c r="BZ251" s="9"/>
      <c r="CA251" s="9"/>
    </row>
    <row r="252" spans="75:79" ht="12.75">
      <c r="BW252" s="9"/>
      <c r="BX252" s="46"/>
      <c r="BY252" s="9"/>
      <c r="BZ252" s="9"/>
      <c r="CA252" s="9"/>
    </row>
    <row r="253" spans="75:79" ht="12.75">
      <c r="BW253" s="9"/>
      <c r="BX253" s="46"/>
      <c r="BY253" s="9"/>
      <c r="BZ253" s="9"/>
      <c r="CA253" s="9"/>
    </row>
    <row r="254" spans="75:79" ht="12.75">
      <c r="BW254" s="9"/>
      <c r="BX254" s="46"/>
      <c r="BY254" s="9"/>
      <c r="BZ254" s="9"/>
      <c r="CA254" s="9"/>
    </row>
    <row r="255" spans="75:79" ht="12.75">
      <c r="BW255" s="9"/>
      <c r="BX255" s="46"/>
      <c r="BY255" s="9"/>
      <c r="BZ255" s="9"/>
      <c r="CA255" s="9"/>
    </row>
    <row r="256" spans="75:79" ht="12.75">
      <c r="BW256" s="9"/>
      <c r="BX256" s="46"/>
      <c r="BY256" s="9"/>
      <c r="BZ256" s="9"/>
      <c r="CA256" s="9"/>
    </row>
    <row r="257" spans="75:79" ht="12.75">
      <c r="BW257" s="9"/>
      <c r="BX257" s="46"/>
      <c r="BY257" s="9"/>
      <c r="BZ257" s="9"/>
      <c r="CA257" s="9"/>
    </row>
    <row r="258" spans="75:79" ht="12.75">
      <c r="BW258" s="9"/>
      <c r="BX258" s="46"/>
      <c r="BY258" s="9"/>
      <c r="BZ258" s="9"/>
      <c r="CA258" s="9"/>
    </row>
    <row r="259" spans="75:79" ht="12.75">
      <c r="BW259" s="9"/>
      <c r="BX259" s="46"/>
      <c r="BY259" s="9"/>
      <c r="BZ259" s="9"/>
      <c r="CA259" s="9"/>
    </row>
    <row r="260" spans="75:79" ht="12.75">
      <c r="BW260" s="9"/>
      <c r="BX260" s="46"/>
      <c r="BY260" s="9"/>
      <c r="BZ260" s="9"/>
      <c r="CA260" s="9"/>
    </row>
    <row r="261" spans="75:79" ht="12.75">
      <c r="BW261" s="9"/>
      <c r="BX261" s="46"/>
      <c r="BY261" s="9"/>
      <c r="BZ261" s="9"/>
      <c r="CA261" s="9"/>
    </row>
    <row r="262" spans="75:79" ht="12.75">
      <c r="BW262" s="9"/>
      <c r="BX262" s="46"/>
      <c r="BY262" s="9"/>
      <c r="BZ262" s="9"/>
      <c r="CA262" s="9"/>
    </row>
    <row r="263" spans="75:79" ht="12.75">
      <c r="BW263" s="9"/>
      <c r="BX263" s="46"/>
      <c r="BY263" s="9"/>
      <c r="BZ263" s="9"/>
      <c r="CA263" s="9"/>
    </row>
    <row r="264" spans="75:79" ht="12.75">
      <c r="BW264" s="9"/>
      <c r="BX264" s="46"/>
      <c r="BY264" s="9"/>
      <c r="BZ264" s="9"/>
      <c r="CA264" s="9"/>
    </row>
    <row r="265" spans="75:79" ht="12.75">
      <c r="BW265" s="9"/>
      <c r="BX265" s="46"/>
      <c r="BY265" s="9"/>
      <c r="BZ265" s="9"/>
      <c r="CA265" s="9"/>
    </row>
    <row r="266" spans="75:79" ht="12.75">
      <c r="BW266" s="9"/>
      <c r="BX266" s="46"/>
      <c r="BY266" s="9"/>
      <c r="BZ266" s="9"/>
      <c r="CA266" s="9"/>
    </row>
    <row r="267" spans="75:79" ht="12.75">
      <c r="BW267" s="9"/>
      <c r="BX267" s="46"/>
      <c r="BY267" s="9"/>
      <c r="BZ267" s="9"/>
      <c r="CA267" s="9"/>
    </row>
    <row r="268" spans="75:79" ht="12.75">
      <c r="BW268" s="9"/>
      <c r="BX268" s="46"/>
      <c r="BY268" s="9"/>
      <c r="BZ268" s="9"/>
      <c r="CA268" s="9"/>
    </row>
    <row r="269" spans="75:79" ht="12.75">
      <c r="BW269" s="9"/>
      <c r="BX269" s="46"/>
      <c r="BY269" s="9"/>
      <c r="BZ269" s="9"/>
      <c r="CA269" s="9"/>
    </row>
    <row r="270" spans="75:79" ht="12.75">
      <c r="BW270" s="9"/>
      <c r="BX270" s="46"/>
      <c r="BY270" s="9"/>
      <c r="BZ270" s="9"/>
      <c r="CA270" s="9"/>
    </row>
    <row r="271" spans="75:79" ht="12.75">
      <c r="BW271" s="9"/>
      <c r="BX271" s="46"/>
      <c r="BY271" s="9"/>
      <c r="BZ271" s="9"/>
      <c r="CA271" s="9"/>
    </row>
    <row r="272" spans="75:79" ht="12.75">
      <c r="BW272" s="9"/>
      <c r="BX272" s="46"/>
      <c r="BY272" s="9"/>
      <c r="BZ272" s="9"/>
      <c r="CA272" s="9"/>
    </row>
    <row r="273" spans="75:79" ht="12.75">
      <c r="BW273" s="9"/>
      <c r="BX273" s="46"/>
      <c r="BY273" s="9"/>
      <c r="BZ273" s="9"/>
      <c r="CA273" s="9"/>
    </row>
    <row r="274" spans="75:79" ht="12.75">
      <c r="BW274" s="9"/>
      <c r="BX274" s="46"/>
      <c r="BY274" s="9"/>
      <c r="BZ274" s="9"/>
      <c r="CA274" s="9"/>
    </row>
    <row r="275" spans="75:79" ht="12.75">
      <c r="BW275" s="9"/>
      <c r="BX275" s="46"/>
      <c r="BY275" s="9"/>
      <c r="BZ275" s="9"/>
      <c r="CA275" s="9"/>
    </row>
    <row r="276" spans="75:79" ht="12.75">
      <c r="BW276" s="9"/>
      <c r="BX276" s="46"/>
      <c r="BY276" s="9"/>
      <c r="BZ276" s="9"/>
      <c r="CA276" s="9"/>
    </row>
    <row r="277" spans="75:79" ht="12.75">
      <c r="BW277" s="9"/>
      <c r="BX277" s="46"/>
      <c r="BY277" s="9"/>
      <c r="BZ277" s="9"/>
      <c r="CA277" s="9"/>
    </row>
    <row r="278" spans="75:79" ht="12.75">
      <c r="BW278" s="9"/>
      <c r="BX278" s="46"/>
      <c r="BY278" s="9"/>
      <c r="BZ278" s="9"/>
      <c r="CA278" s="9"/>
    </row>
    <row r="279" spans="75:79" ht="12.75">
      <c r="BW279" s="9"/>
      <c r="BX279" s="46"/>
      <c r="BY279" s="9"/>
      <c r="BZ279" s="9"/>
      <c r="CA279" s="9"/>
    </row>
    <row r="280" spans="75:79" ht="12.75">
      <c r="BW280" s="9"/>
      <c r="BX280" s="46"/>
      <c r="BY280" s="9"/>
      <c r="BZ280" s="9"/>
      <c r="CA280" s="9"/>
    </row>
    <row r="281" spans="75:79" ht="12.75">
      <c r="BW281" s="9"/>
      <c r="BX281" s="46"/>
      <c r="BY281" s="9"/>
      <c r="BZ281" s="9"/>
      <c r="CA281" s="9"/>
    </row>
    <row r="282" spans="75:79" ht="12.75">
      <c r="BW282" s="9"/>
      <c r="BX282" s="46"/>
      <c r="BY282" s="9"/>
      <c r="BZ282" s="9"/>
      <c r="CA282" s="9"/>
    </row>
    <row r="283" spans="75:79" ht="12.75">
      <c r="BW283" s="9"/>
      <c r="BX283" s="46"/>
      <c r="BY283" s="9"/>
      <c r="BZ283" s="9"/>
      <c r="CA283" s="9"/>
    </row>
    <row r="284" spans="75:79" ht="12.75">
      <c r="BW284" s="9"/>
      <c r="BX284" s="46"/>
      <c r="BY284" s="9"/>
      <c r="BZ284" s="9"/>
      <c r="CA284" s="9"/>
    </row>
    <row r="285" spans="75:79" ht="12.75">
      <c r="BW285" s="9"/>
      <c r="BX285" s="46"/>
      <c r="BY285" s="9"/>
      <c r="BZ285" s="9"/>
      <c r="CA285" s="9"/>
    </row>
    <row r="286" spans="75:79" ht="12.75">
      <c r="BW286" s="9"/>
      <c r="BX286" s="46"/>
      <c r="BY286" s="9"/>
      <c r="BZ286" s="9"/>
      <c r="CA286" s="9"/>
    </row>
    <row r="287" spans="75:79" ht="12.75">
      <c r="BW287" s="9"/>
      <c r="BX287" s="46"/>
      <c r="BY287" s="9"/>
      <c r="BZ287" s="9"/>
      <c r="CA287" s="9"/>
    </row>
    <row r="288" spans="75:79" ht="12.75">
      <c r="BW288" s="9"/>
      <c r="BX288" s="46"/>
      <c r="BY288" s="9"/>
      <c r="BZ288" s="9"/>
      <c r="CA288" s="9"/>
    </row>
    <row r="289" spans="75:79" ht="12.75">
      <c r="BW289" s="9"/>
      <c r="BX289" s="46"/>
      <c r="BY289" s="9"/>
      <c r="BZ289" s="9"/>
      <c r="CA289" s="9"/>
    </row>
    <row r="290" spans="75:79" ht="12.75">
      <c r="BW290" s="9"/>
      <c r="BX290" s="46"/>
      <c r="BY290" s="9"/>
      <c r="BZ290" s="9"/>
      <c r="CA290" s="9"/>
    </row>
    <row r="291" spans="75:79" ht="12.75">
      <c r="BW291" s="9"/>
      <c r="BX291" s="46"/>
      <c r="BY291" s="9"/>
      <c r="BZ291" s="9"/>
      <c r="CA291" s="9"/>
    </row>
    <row r="292" spans="75:79" ht="12.75">
      <c r="BW292" s="9"/>
      <c r="BX292" s="46"/>
      <c r="BY292" s="9"/>
      <c r="BZ292" s="9"/>
      <c r="CA292" s="9"/>
    </row>
    <row r="293" spans="75:79" ht="12.75">
      <c r="BW293" s="9"/>
      <c r="BX293" s="46"/>
      <c r="BY293" s="9"/>
      <c r="BZ293" s="9"/>
      <c r="CA293" s="9"/>
    </row>
    <row r="294" spans="75:79" ht="12.75">
      <c r="BW294" s="9"/>
      <c r="BX294" s="46"/>
      <c r="BY294" s="9"/>
      <c r="BZ294" s="9"/>
      <c r="CA294" s="9"/>
    </row>
    <row r="295" spans="75:79" ht="12.75">
      <c r="BW295" s="9"/>
      <c r="BX295" s="46"/>
      <c r="BY295" s="9"/>
      <c r="BZ295" s="9"/>
      <c r="CA295" s="9"/>
    </row>
    <row r="296" spans="75:79" ht="12.75">
      <c r="BW296" s="9"/>
      <c r="BX296" s="46"/>
      <c r="BY296" s="9"/>
      <c r="BZ296" s="9"/>
      <c r="CA296" s="9"/>
    </row>
    <row r="297" spans="75:79" ht="12.75">
      <c r="BW297" s="9"/>
      <c r="BX297" s="46"/>
      <c r="BY297" s="9"/>
      <c r="BZ297" s="9"/>
      <c r="CA297" s="9"/>
    </row>
    <row r="298" spans="75:79" ht="12.75">
      <c r="BW298" s="9"/>
      <c r="BX298" s="46"/>
      <c r="BY298" s="9"/>
      <c r="BZ298" s="9"/>
      <c r="CA298" s="9"/>
    </row>
    <row r="299" spans="75:79" ht="12.75">
      <c r="BW299" s="9"/>
      <c r="BX299" s="46"/>
      <c r="BY299" s="9"/>
      <c r="BZ299" s="9"/>
      <c r="CA299" s="9"/>
    </row>
    <row r="300" spans="75:79" ht="12.75">
      <c r="BW300" s="9"/>
      <c r="BX300" s="46"/>
      <c r="BY300" s="9"/>
      <c r="BZ300" s="9"/>
      <c r="CA300" s="9"/>
    </row>
    <row r="301" spans="75:79" ht="12.75">
      <c r="BW301" s="9"/>
      <c r="BX301" s="46"/>
      <c r="BY301" s="9"/>
      <c r="BZ301" s="9"/>
      <c r="CA301" s="9"/>
    </row>
    <row r="302" spans="75:79" ht="12.75">
      <c r="BW302" s="9"/>
      <c r="BX302" s="46"/>
      <c r="BY302" s="9"/>
      <c r="BZ302" s="9"/>
      <c r="CA302" s="9"/>
    </row>
    <row r="303" spans="75:79" ht="12.75">
      <c r="BW303" s="9"/>
      <c r="BX303" s="46"/>
      <c r="BY303" s="9"/>
      <c r="BZ303" s="9"/>
      <c r="CA303" s="9"/>
    </row>
    <row r="304" spans="75:79" ht="12.75">
      <c r="BW304" s="9"/>
      <c r="BX304" s="46"/>
      <c r="BY304" s="9"/>
      <c r="BZ304" s="9"/>
      <c r="CA304" s="9"/>
    </row>
    <row r="305" spans="75:79" ht="12.75">
      <c r="BW305" s="9"/>
      <c r="BX305" s="46"/>
      <c r="BY305" s="9"/>
      <c r="BZ305" s="9"/>
      <c r="CA305" s="9"/>
    </row>
    <row r="306" spans="75:79" ht="12.75">
      <c r="BW306" s="9"/>
      <c r="BX306" s="46"/>
      <c r="BY306" s="9"/>
      <c r="BZ306" s="9"/>
      <c r="CA306" s="9"/>
    </row>
    <row r="307" spans="75:79" ht="12.75">
      <c r="BW307" s="9"/>
      <c r="BX307" s="46"/>
      <c r="BY307" s="9"/>
      <c r="BZ307" s="9"/>
      <c r="CA307" s="9"/>
    </row>
    <row r="308" spans="75:79" ht="12.75">
      <c r="BW308" s="9"/>
      <c r="BX308" s="46"/>
      <c r="BY308" s="9"/>
      <c r="BZ308" s="9"/>
      <c r="CA308" s="9"/>
    </row>
    <row r="309" spans="75:79" ht="12.75">
      <c r="BW309" s="9"/>
      <c r="BX309" s="46"/>
      <c r="BY309" s="9"/>
      <c r="BZ309" s="9"/>
      <c r="CA309" s="9"/>
    </row>
    <row r="310" spans="75:79" ht="12.75">
      <c r="BW310" s="9"/>
      <c r="BX310" s="46"/>
      <c r="BY310" s="9"/>
      <c r="BZ310" s="9"/>
      <c r="CA310" s="9"/>
    </row>
    <row r="311" spans="75:79" ht="12.75">
      <c r="BW311" s="9"/>
      <c r="BX311" s="46"/>
      <c r="BY311" s="9"/>
      <c r="BZ311" s="9"/>
      <c r="CA311" s="9"/>
    </row>
    <row r="312" spans="75:79" ht="12.75">
      <c r="BW312" s="9"/>
      <c r="BX312" s="46"/>
      <c r="BY312" s="9"/>
      <c r="BZ312" s="9"/>
      <c r="CA312" s="9"/>
    </row>
    <row r="313" spans="75:79" ht="12.75">
      <c r="BW313" s="9"/>
      <c r="BX313" s="46"/>
      <c r="BY313" s="9"/>
      <c r="BZ313" s="9"/>
      <c r="CA313" s="9"/>
    </row>
    <row r="314" spans="75:79" ht="12.75">
      <c r="BW314" s="9"/>
      <c r="BX314" s="46"/>
      <c r="BY314" s="9"/>
      <c r="BZ314" s="9"/>
      <c r="CA314" s="9"/>
    </row>
    <row r="315" spans="75:79" ht="12.75">
      <c r="BW315" s="9"/>
      <c r="BX315" s="46"/>
      <c r="BY315" s="9"/>
      <c r="BZ315" s="9"/>
      <c r="CA315" s="9"/>
    </row>
    <row r="316" spans="75:79" ht="12.75">
      <c r="BW316" s="9"/>
      <c r="BX316" s="46"/>
      <c r="BY316" s="9"/>
      <c r="BZ316" s="9"/>
      <c r="CA316" s="9"/>
    </row>
    <row r="317" spans="75:79" ht="12.75">
      <c r="BW317" s="9"/>
      <c r="BX317" s="46"/>
      <c r="BY317" s="9"/>
      <c r="BZ317" s="9"/>
      <c r="CA317" s="9"/>
    </row>
    <row r="318" spans="75:79" ht="12.75">
      <c r="BW318" s="9"/>
      <c r="BX318" s="46"/>
      <c r="BY318" s="9"/>
      <c r="BZ318" s="9"/>
      <c r="CA318" s="9"/>
    </row>
    <row r="319" spans="75:79" ht="12.75">
      <c r="BW319" s="9"/>
      <c r="BX319" s="46"/>
      <c r="BY319" s="9"/>
      <c r="BZ319" s="9"/>
      <c r="CA319" s="9"/>
    </row>
    <row r="320" spans="75:79" ht="12.75">
      <c r="BW320" s="9"/>
      <c r="BX320" s="46"/>
      <c r="BY320" s="9"/>
      <c r="BZ320" s="9"/>
      <c r="CA320" s="9"/>
    </row>
    <row r="321" spans="75:79" ht="12.75">
      <c r="BW321" s="9"/>
      <c r="BX321" s="46"/>
      <c r="BY321" s="9"/>
      <c r="BZ321" s="9"/>
      <c r="CA321" s="9"/>
    </row>
    <row r="322" spans="75:79" ht="12.75">
      <c r="BW322" s="9"/>
      <c r="BX322" s="46"/>
      <c r="BY322" s="9"/>
      <c r="BZ322" s="9"/>
      <c r="CA322" s="9"/>
    </row>
    <row r="323" spans="75:79" ht="12.75">
      <c r="BW323" s="9"/>
      <c r="BX323" s="46"/>
      <c r="BY323" s="9"/>
      <c r="BZ323" s="9"/>
      <c r="CA323" s="9"/>
    </row>
    <row r="324" spans="75:79" ht="12.75">
      <c r="BW324" s="9"/>
      <c r="BX324" s="46"/>
      <c r="BY324" s="9"/>
      <c r="BZ324" s="9"/>
      <c r="CA324" s="9"/>
    </row>
    <row r="325" spans="75:79" ht="12.75">
      <c r="BW325" s="9"/>
      <c r="BX325" s="46"/>
      <c r="BY325" s="9"/>
      <c r="BZ325" s="9"/>
      <c r="CA325" s="9"/>
    </row>
    <row r="326" spans="75:79" ht="12.75">
      <c r="BW326" s="9"/>
      <c r="BX326" s="46"/>
      <c r="BY326" s="9"/>
      <c r="BZ326" s="9"/>
      <c r="CA326" s="9"/>
    </row>
    <row r="327" spans="75:79" ht="12.75">
      <c r="BW327" s="9"/>
      <c r="BX327" s="46"/>
      <c r="BY327" s="9"/>
      <c r="BZ327" s="9"/>
      <c r="CA327" s="9"/>
    </row>
    <row r="328" spans="75:79" ht="12.75">
      <c r="BW328" s="9"/>
      <c r="BX328" s="46"/>
      <c r="BY328" s="9"/>
      <c r="BZ328" s="9"/>
      <c r="CA328" s="9"/>
    </row>
    <row r="329" spans="75:79" ht="12.75">
      <c r="BW329" s="9"/>
      <c r="BX329" s="46"/>
      <c r="BY329" s="9"/>
      <c r="BZ329" s="9"/>
      <c r="CA329" s="9"/>
    </row>
    <row r="330" spans="75:79" ht="12.75">
      <c r="BW330" s="9"/>
      <c r="BX330" s="46"/>
      <c r="BY330" s="9"/>
      <c r="BZ330" s="9"/>
      <c r="CA330" s="9"/>
    </row>
    <row r="331" spans="75:79" ht="12.75">
      <c r="BW331" s="9"/>
      <c r="BX331" s="46"/>
      <c r="BY331" s="9"/>
      <c r="BZ331" s="9"/>
      <c r="CA331" s="9"/>
    </row>
    <row r="332" spans="75:79" ht="12.75">
      <c r="BW332" s="9"/>
      <c r="BX332" s="46"/>
      <c r="BY332" s="9"/>
      <c r="BZ332" s="9"/>
      <c r="CA332" s="9"/>
    </row>
    <row r="333" spans="75:79" ht="12.75">
      <c r="BW333" s="9"/>
      <c r="BX333" s="46"/>
      <c r="BY333" s="9"/>
      <c r="BZ333" s="9"/>
      <c r="CA333" s="9"/>
    </row>
    <row r="334" spans="75:79" ht="12.75">
      <c r="BW334" s="9"/>
      <c r="BX334" s="46"/>
      <c r="BY334" s="9"/>
      <c r="BZ334" s="9"/>
      <c r="CA334" s="9"/>
    </row>
    <row r="335" spans="75:79" ht="12.75">
      <c r="BW335" s="9"/>
      <c r="BX335" s="46"/>
      <c r="BY335" s="9"/>
      <c r="BZ335" s="9"/>
      <c r="CA335" s="9"/>
    </row>
    <row r="336" spans="75:79" ht="12.75">
      <c r="BW336" s="9"/>
      <c r="BX336" s="46"/>
      <c r="BY336" s="9"/>
      <c r="BZ336" s="9"/>
      <c r="CA336" s="9"/>
    </row>
    <row r="337" spans="75:79" ht="12.75">
      <c r="BW337" s="9"/>
      <c r="BX337" s="46"/>
      <c r="BY337" s="9"/>
      <c r="BZ337" s="9"/>
      <c r="CA337" s="9"/>
    </row>
    <row r="338" spans="75:79" ht="12.75">
      <c r="BW338" s="9"/>
      <c r="BX338" s="46"/>
      <c r="BY338" s="9"/>
      <c r="BZ338" s="9"/>
      <c r="CA338" s="9"/>
    </row>
    <row r="339" spans="75:79" ht="12.75">
      <c r="BW339" s="9"/>
      <c r="BX339" s="46"/>
      <c r="BY339" s="9"/>
      <c r="BZ339" s="9"/>
      <c r="CA339" s="9"/>
    </row>
    <row r="340" spans="75:79" ht="12.75">
      <c r="BW340" s="9"/>
      <c r="BX340" s="46"/>
      <c r="BY340" s="9"/>
      <c r="BZ340" s="9"/>
      <c r="CA340" s="9"/>
    </row>
    <row r="341" spans="75:79" ht="12.75">
      <c r="BW341" s="9"/>
      <c r="BX341" s="46"/>
      <c r="BY341" s="9"/>
      <c r="BZ341" s="9"/>
      <c r="CA341" s="9"/>
    </row>
    <row r="342" spans="75:79" ht="12.75">
      <c r="BW342" s="9"/>
      <c r="BX342" s="46"/>
      <c r="BY342" s="9"/>
      <c r="BZ342" s="9"/>
      <c r="CA342" s="9"/>
    </row>
    <row r="343" spans="75:79" ht="12.75">
      <c r="BW343" s="9"/>
      <c r="BX343" s="46"/>
      <c r="BY343" s="9"/>
      <c r="BZ343" s="9"/>
      <c r="CA343" s="9"/>
    </row>
    <row r="344" spans="75:79" ht="12.75">
      <c r="BW344" s="9"/>
      <c r="BX344" s="46"/>
      <c r="BY344" s="9"/>
      <c r="BZ344" s="9"/>
      <c r="CA344" s="9"/>
    </row>
    <row r="345" spans="75:79" ht="12.75">
      <c r="BW345" s="9"/>
      <c r="BX345" s="46"/>
      <c r="BY345" s="9"/>
      <c r="BZ345" s="9"/>
      <c r="CA345" s="9"/>
    </row>
    <row r="346" spans="75:79" ht="12.75">
      <c r="BW346" s="9"/>
      <c r="BX346" s="46"/>
      <c r="BY346" s="9"/>
      <c r="BZ346" s="9"/>
      <c r="CA346" s="9"/>
    </row>
    <row r="347" spans="75:79" ht="12.75">
      <c r="BW347" s="9"/>
      <c r="BX347" s="46"/>
      <c r="BY347" s="9"/>
      <c r="BZ347" s="9"/>
      <c r="CA347" s="9"/>
    </row>
    <row r="348" spans="75:79" ht="12.75">
      <c r="BW348" s="9"/>
      <c r="BX348" s="46"/>
      <c r="BY348" s="9"/>
      <c r="BZ348" s="9"/>
      <c r="CA348" s="9"/>
    </row>
    <row r="349" spans="75:79" ht="12.75">
      <c r="BW349" s="9"/>
      <c r="BX349" s="46"/>
      <c r="BY349" s="9"/>
      <c r="BZ349" s="9"/>
      <c r="CA349" s="9"/>
    </row>
    <row r="350" spans="75:79" ht="12.75">
      <c r="BW350" s="9"/>
      <c r="BX350" s="46"/>
      <c r="BY350" s="9"/>
      <c r="BZ350" s="9"/>
      <c r="CA350" s="9"/>
    </row>
    <row r="351" spans="75:79" ht="12.75">
      <c r="BW351" s="9"/>
      <c r="BX351" s="46"/>
      <c r="BY351" s="9"/>
      <c r="BZ351" s="9"/>
      <c r="CA351" s="9"/>
    </row>
    <row r="352" spans="75:79" ht="12.75">
      <c r="BW352" s="9"/>
      <c r="BX352" s="46"/>
      <c r="BY352" s="9"/>
      <c r="BZ352" s="9"/>
      <c r="CA352" s="9"/>
    </row>
    <row r="353" spans="75:79" ht="12.75">
      <c r="BW353" s="9"/>
      <c r="BX353" s="46"/>
      <c r="BY353" s="9"/>
      <c r="BZ353" s="9"/>
      <c r="CA353" s="9"/>
    </row>
    <row r="354" spans="75:79" ht="12.75">
      <c r="BW354" s="9"/>
      <c r="BX354" s="46"/>
      <c r="BY354" s="9"/>
      <c r="BZ354" s="9"/>
      <c r="CA354" s="9"/>
    </row>
    <row r="355" spans="75:79" ht="12.75">
      <c r="BW355" s="9"/>
      <c r="BX355" s="46"/>
      <c r="BY355" s="9"/>
      <c r="BZ355" s="9"/>
      <c r="CA355" s="9"/>
    </row>
    <row r="356" spans="75:79" ht="12.75">
      <c r="BW356" s="9"/>
      <c r="BX356" s="46"/>
      <c r="BY356" s="9"/>
      <c r="BZ356" s="9"/>
      <c r="CA356" s="9"/>
    </row>
    <row r="357" spans="75:79" ht="12.75">
      <c r="BW357" s="9"/>
      <c r="BX357" s="46"/>
      <c r="BY357" s="9"/>
      <c r="BZ357" s="9"/>
      <c r="CA357" s="9"/>
    </row>
    <row r="358" spans="75:79" ht="12.75">
      <c r="BW358" s="9"/>
      <c r="BX358" s="46"/>
      <c r="BY358" s="9"/>
      <c r="BZ358" s="9"/>
      <c r="CA358" s="9"/>
    </row>
    <row r="359" spans="75:79" ht="12.75">
      <c r="BW359" s="9"/>
      <c r="BX359" s="46"/>
      <c r="BY359" s="9"/>
      <c r="BZ359" s="9"/>
      <c r="CA359" s="9"/>
    </row>
    <row r="360" spans="75:79" ht="12.75">
      <c r="BW360" s="9"/>
      <c r="BX360" s="46"/>
      <c r="BY360" s="9"/>
      <c r="BZ360" s="9"/>
      <c r="CA360" s="9"/>
    </row>
    <row r="361" spans="75:79" ht="12.75">
      <c r="BW361" s="9"/>
      <c r="BX361" s="46"/>
      <c r="BY361" s="9"/>
      <c r="BZ361" s="9"/>
      <c r="CA361" s="9"/>
    </row>
    <row r="362" spans="75:79" ht="12.75">
      <c r="BW362" s="9"/>
      <c r="BX362" s="46"/>
      <c r="BY362" s="9"/>
      <c r="BZ362" s="9"/>
      <c r="CA362" s="9"/>
    </row>
    <row r="363" spans="75:79" ht="12.75">
      <c r="BW363" s="9"/>
      <c r="BX363" s="46"/>
      <c r="BY363" s="9"/>
      <c r="BZ363" s="9"/>
      <c r="CA363" s="9"/>
    </row>
    <row r="364" spans="75:79" ht="12.75">
      <c r="BW364" s="9"/>
      <c r="BX364" s="46"/>
      <c r="BY364" s="9"/>
      <c r="BZ364" s="9"/>
      <c r="CA364" s="9"/>
    </row>
    <row r="365" spans="75:79" ht="12.75">
      <c r="BW365" s="9"/>
      <c r="BX365" s="46"/>
      <c r="BY365" s="9"/>
      <c r="BZ365" s="9"/>
      <c r="CA365" s="9"/>
    </row>
    <row r="366" spans="75:79" ht="12.75">
      <c r="BW366" s="9"/>
      <c r="BX366" s="46"/>
      <c r="BY366" s="9"/>
      <c r="BZ366" s="9"/>
      <c r="CA366" s="9"/>
    </row>
    <row r="367" spans="75:79" ht="12.75">
      <c r="BW367" s="9"/>
      <c r="BX367" s="46"/>
      <c r="BY367" s="9"/>
      <c r="BZ367" s="9"/>
      <c r="CA367" s="9"/>
    </row>
    <row r="368" spans="75:79" ht="12.75">
      <c r="BW368" s="9"/>
      <c r="BX368" s="46"/>
      <c r="BY368" s="9"/>
      <c r="BZ368" s="9"/>
      <c r="CA368" s="9"/>
    </row>
    <row r="369" spans="75:79" ht="12.75">
      <c r="BW369" s="9"/>
      <c r="BX369" s="46"/>
      <c r="BY369" s="9"/>
      <c r="BZ369" s="9"/>
      <c r="CA369" s="9"/>
    </row>
    <row r="370" spans="75:79" ht="12.75">
      <c r="BW370" s="9"/>
      <c r="BX370" s="46"/>
      <c r="BY370" s="9"/>
      <c r="BZ370" s="9"/>
      <c r="CA370" s="9"/>
    </row>
    <row r="371" spans="75:79" ht="12.75">
      <c r="BW371" s="9"/>
      <c r="BX371" s="46"/>
      <c r="BY371" s="9"/>
      <c r="BZ371" s="9"/>
      <c r="CA371" s="9"/>
    </row>
    <row r="372" spans="75:79" ht="12.75">
      <c r="BW372" s="9"/>
      <c r="BX372" s="46"/>
      <c r="BY372" s="9"/>
      <c r="BZ372" s="9"/>
      <c r="CA372" s="9"/>
    </row>
    <row r="373" spans="75:79" ht="12.75">
      <c r="BW373" s="9"/>
      <c r="BX373" s="46"/>
      <c r="BY373" s="9"/>
      <c r="BZ373" s="9"/>
      <c r="CA373" s="9"/>
    </row>
    <row r="374" spans="75:79" ht="12.75">
      <c r="BW374" s="9"/>
      <c r="BX374" s="46"/>
      <c r="BY374" s="9"/>
      <c r="BZ374" s="9"/>
      <c r="CA374" s="9"/>
    </row>
    <row r="375" spans="75:79" ht="12.75">
      <c r="BW375" s="9"/>
      <c r="BX375" s="46"/>
      <c r="BY375" s="9"/>
      <c r="BZ375" s="9"/>
      <c r="CA375" s="9"/>
    </row>
    <row r="376" spans="75:79" ht="12.75">
      <c r="BW376" s="9"/>
      <c r="BX376" s="46"/>
      <c r="BY376" s="9"/>
      <c r="BZ376" s="9"/>
      <c r="CA376" s="9"/>
    </row>
    <row r="377" spans="75:79" ht="12.75">
      <c r="BW377" s="9"/>
      <c r="BX377" s="46"/>
      <c r="BY377" s="9"/>
      <c r="BZ377" s="9"/>
      <c r="CA377" s="9"/>
    </row>
    <row r="378" spans="75:79" ht="12.75">
      <c r="BW378" s="9"/>
      <c r="BX378" s="46"/>
      <c r="BY378" s="9"/>
      <c r="BZ378" s="9"/>
      <c r="CA378" s="9"/>
    </row>
    <row r="379" spans="75:79" ht="12.75">
      <c r="BW379" s="9"/>
      <c r="BX379" s="46"/>
      <c r="BY379" s="9"/>
      <c r="BZ379" s="9"/>
      <c r="CA379" s="9"/>
    </row>
    <row r="380" spans="75:79" ht="12.75">
      <c r="BW380" s="9"/>
      <c r="BX380" s="46"/>
      <c r="BY380" s="9"/>
      <c r="BZ380" s="9"/>
      <c r="CA380" s="9"/>
    </row>
    <row r="381" spans="75:79" ht="12.75">
      <c r="BW381" s="9"/>
      <c r="BX381" s="46"/>
      <c r="BY381" s="9"/>
      <c r="BZ381" s="9"/>
      <c r="CA381" s="9"/>
    </row>
    <row r="382" spans="75:79" ht="12.75">
      <c r="BW382" s="9"/>
      <c r="BX382" s="46"/>
      <c r="BY382" s="9"/>
      <c r="BZ382" s="9"/>
      <c r="CA382" s="9"/>
    </row>
    <row r="383" spans="75:79" ht="12.75">
      <c r="BW383" s="9"/>
      <c r="BX383" s="46"/>
      <c r="BY383" s="9"/>
      <c r="BZ383" s="9"/>
      <c r="CA383" s="9"/>
    </row>
    <row r="384" spans="75:79" ht="12.75">
      <c r="BW384" s="9"/>
      <c r="BX384" s="46"/>
      <c r="BY384" s="9"/>
      <c r="BZ384" s="9"/>
      <c r="CA384" s="9"/>
    </row>
    <row r="385" spans="75:79" ht="12.75">
      <c r="BW385" s="9"/>
      <c r="BX385" s="46"/>
      <c r="BY385" s="9"/>
      <c r="BZ385" s="9"/>
      <c r="CA385" s="9"/>
    </row>
    <row r="386" spans="75:79" ht="12.75">
      <c r="BW386" s="9"/>
      <c r="BX386" s="46"/>
      <c r="BY386" s="9"/>
      <c r="BZ386" s="9"/>
      <c r="CA386" s="9"/>
    </row>
    <row r="387" spans="75:79" ht="12.75">
      <c r="BW387" s="9"/>
      <c r="BX387" s="46"/>
      <c r="BY387" s="9"/>
      <c r="BZ387" s="9"/>
      <c r="CA387" s="9"/>
    </row>
    <row r="388" spans="75:79" ht="12.75">
      <c r="BW388" s="9"/>
      <c r="BX388" s="46"/>
      <c r="BY388" s="9"/>
      <c r="BZ388" s="9"/>
      <c r="CA388" s="9"/>
    </row>
    <row r="389" spans="75:79" ht="12.75">
      <c r="BW389" s="9"/>
      <c r="BX389" s="46"/>
      <c r="BY389" s="9"/>
      <c r="BZ389" s="9"/>
      <c r="CA389" s="9"/>
    </row>
    <row r="390" spans="75:79" ht="12.75">
      <c r="BW390" s="9"/>
      <c r="BX390" s="46"/>
      <c r="BY390" s="9"/>
      <c r="BZ390" s="9"/>
      <c r="CA390" s="9"/>
    </row>
    <row r="391" spans="75:79" ht="12.75">
      <c r="BW391" s="9"/>
      <c r="BX391" s="46"/>
      <c r="BY391" s="9"/>
      <c r="BZ391" s="9"/>
      <c r="CA391" s="9"/>
    </row>
    <row r="392" spans="75:79" ht="12.75">
      <c r="BW392" s="9"/>
      <c r="BX392" s="46"/>
      <c r="BY392" s="9"/>
      <c r="BZ392" s="9"/>
      <c r="CA392" s="9"/>
    </row>
    <row r="393" spans="75:79" ht="12.75">
      <c r="BW393" s="9"/>
      <c r="BX393" s="46"/>
      <c r="BY393" s="9"/>
      <c r="BZ393" s="9"/>
      <c r="CA393" s="9"/>
    </row>
    <row r="394" spans="75:79" ht="12.75">
      <c r="BW394" s="9"/>
      <c r="BX394" s="46"/>
      <c r="BY394" s="9"/>
      <c r="BZ394" s="9"/>
      <c r="CA394" s="9"/>
    </row>
    <row r="395" spans="75:79" ht="12.75">
      <c r="BW395" s="9"/>
      <c r="BX395" s="46"/>
      <c r="BY395" s="9"/>
      <c r="BZ395" s="9"/>
      <c r="CA395" s="9"/>
    </row>
    <row r="396" spans="75:79" ht="12.75">
      <c r="BW396" s="9"/>
      <c r="BX396" s="46"/>
      <c r="BY396" s="9"/>
      <c r="BZ396" s="9"/>
      <c r="CA396" s="9"/>
    </row>
    <row r="397" spans="75:79" ht="12.75">
      <c r="BW397" s="9"/>
      <c r="BX397" s="46"/>
      <c r="BY397" s="9"/>
      <c r="BZ397" s="9"/>
      <c r="CA397" s="9"/>
    </row>
    <row r="398" spans="75:79" ht="12.75">
      <c r="BW398" s="9"/>
      <c r="BX398" s="46"/>
      <c r="BY398" s="9"/>
      <c r="BZ398" s="9"/>
      <c r="CA398" s="9"/>
    </row>
    <row r="399" spans="75:79" ht="12.75">
      <c r="BW399" s="9"/>
      <c r="BX399" s="46"/>
      <c r="BY399" s="9"/>
      <c r="BZ399" s="9"/>
      <c r="CA399" s="9"/>
    </row>
    <row r="400" spans="75:79" ht="12.75">
      <c r="BW400" s="9"/>
      <c r="BX400" s="46"/>
      <c r="BY400" s="9"/>
      <c r="BZ400" s="9"/>
      <c r="CA400" s="9"/>
    </row>
    <row r="401" spans="75:79" ht="12.75">
      <c r="BW401" s="9"/>
      <c r="BX401" s="46"/>
      <c r="BY401" s="9"/>
      <c r="BZ401" s="9"/>
      <c r="CA401" s="9"/>
    </row>
    <row r="402" spans="75:79" ht="12.75">
      <c r="BW402" s="9"/>
      <c r="BX402" s="46"/>
      <c r="BY402" s="9"/>
      <c r="BZ402" s="9"/>
      <c r="CA402" s="9"/>
    </row>
    <row r="403" spans="75:79" ht="12.75">
      <c r="BW403" s="9"/>
      <c r="BX403" s="46"/>
      <c r="BY403" s="9"/>
      <c r="BZ403" s="9"/>
      <c r="CA403" s="9"/>
    </row>
    <row r="404" spans="75:79" ht="12.75">
      <c r="BW404" s="9"/>
      <c r="BX404" s="46"/>
      <c r="BY404" s="9"/>
      <c r="BZ404" s="9"/>
      <c r="CA404" s="9"/>
    </row>
    <row r="405" spans="75:79" ht="12.75">
      <c r="BW405" s="9"/>
      <c r="BX405" s="46"/>
      <c r="BY405" s="9"/>
      <c r="BZ405" s="9"/>
      <c r="CA405" s="9"/>
    </row>
    <row r="406" spans="75:79" ht="12.75">
      <c r="BW406" s="9"/>
      <c r="BX406" s="46"/>
      <c r="BY406" s="9"/>
      <c r="BZ406" s="9"/>
      <c r="CA406" s="9"/>
    </row>
    <row r="407" spans="75:79" ht="12.75">
      <c r="BW407" s="9"/>
      <c r="BX407" s="46"/>
      <c r="BY407" s="9"/>
      <c r="BZ407" s="9"/>
      <c r="CA407" s="9"/>
    </row>
    <row r="408" spans="75:79" ht="12.75">
      <c r="BW408" s="9"/>
      <c r="BX408" s="46"/>
      <c r="BY408" s="9"/>
      <c r="BZ408" s="9"/>
      <c r="CA408" s="9"/>
    </row>
    <row r="409" spans="75:79" ht="12.75">
      <c r="BW409" s="9"/>
      <c r="BX409" s="46"/>
      <c r="BY409" s="9"/>
      <c r="BZ409" s="9"/>
      <c r="CA409" s="9"/>
    </row>
    <row r="410" spans="75:79" ht="12.75">
      <c r="BW410" s="9"/>
      <c r="BX410" s="46"/>
      <c r="BY410" s="9"/>
      <c r="BZ410" s="9"/>
      <c r="CA410" s="9"/>
    </row>
    <row r="411" spans="75:79" ht="12.75">
      <c r="BW411" s="9"/>
      <c r="BX411" s="46"/>
      <c r="BY411" s="9"/>
      <c r="BZ411" s="9"/>
      <c r="CA411" s="9"/>
    </row>
    <row r="412" spans="75:79" ht="12.75">
      <c r="BW412" s="9"/>
      <c r="BX412" s="46"/>
      <c r="BY412" s="9"/>
      <c r="BZ412" s="9"/>
      <c r="CA412" s="9"/>
    </row>
    <row r="413" spans="75:79" ht="12.75">
      <c r="BW413" s="9"/>
      <c r="BX413" s="46"/>
      <c r="BY413" s="9"/>
      <c r="BZ413" s="9"/>
      <c r="CA413" s="9"/>
    </row>
    <row r="414" spans="75:79" ht="12.75">
      <c r="BW414" s="9"/>
      <c r="BX414" s="46"/>
      <c r="BY414" s="9"/>
      <c r="BZ414" s="9"/>
      <c r="CA414" s="9"/>
    </row>
    <row r="415" spans="75:79" ht="12.75">
      <c r="BW415" s="9"/>
      <c r="BX415" s="46"/>
      <c r="BY415" s="9"/>
      <c r="BZ415" s="9"/>
      <c r="CA415" s="9"/>
    </row>
    <row r="416" spans="75:79" ht="12.75">
      <c r="BW416" s="9"/>
      <c r="BX416" s="46"/>
      <c r="BY416" s="9"/>
      <c r="BZ416" s="9"/>
      <c r="CA416" s="9"/>
    </row>
    <row r="417" spans="75:79" ht="12.75">
      <c r="BW417" s="9"/>
      <c r="BX417" s="46"/>
      <c r="BY417" s="9"/>
      <c r="BZ417" s="9"/>
      <c r="CA417" s="9"/>
    </row>
    <row r="418" spans="75:79" ht="12.75">
      <c r="BW418" s="9"/>
      <c r="BX418" s="46"/>
      <c r="BY418" s="9"/>
      <c r="BZ418" s="9"/>
      <c r="CA418" s="9"/>
    </row>
    <row r="419" spans="75:79" ht="12.75">
      <c r="BW419" s="9"/>
      <c r="BX419" s="46"/>
      <c r="BY419" s="9"/>
      <c r="BZ419" s="9"/>
      <c r="CA419" s="9"/>
    </row>
    <row r="420" spans="75:79" ht="12.75">
      <c r="BW420" s="9"/>
      <c r="BX420" s="46"/>
      <c r="BY420" s="9"/>
      <c r="BZ420" s="9"/>
      <c r="CA420" s="9"/>
    </row>
    <row r="421" spans="75:79" ht="12.75">
      <c r="BW421" s="9"/>
      <c r="BX421" s="46"/>
      <c r="BY421" s="9"/>
      <c r="BZ421" s="9"/>
      <c r="CA421" s="9"/>
    </row>
    <row r="422" spans="75:79" ht="12.75">
      <c r="BW422" s="9"/>
      <c r="BX422" s="46"/>
      <c r="BY422" s="9"/>
      <c r="BZ422" s="9"/>
      <c r="CA422" s="9"/>
    </row>
    <row r="423" spans="75:79" ht="12.75">
      <c r="BW423" s="9"/>
      <c r="BX423" s="46"/>
      <c r="BY423" s="9"/>
      <c r="BZ423" s="9"/>
      <c r="CA423" s="9"/>
    </row>
    <row r="424" spans="75:79" ht="12.75">
      <c r="BW424" s="9"/>
      <c r="BX424" s="46"/>
      <c r="BY424" s="9"/>
      <c r="BZ424" s="9"/>
      <c r="CA424" s="9"/>
    </row>
    <row r="425" spans="75:79" ht="12.75">
      <c r="BW425" s="9"/>
      <c r="BX425" s="46"/>
      <c r="BY425" s="9"/>
      <c r="BZ425" s="9"/>
      <c r="CA425" s="9"/>
    </row>
    <row r="426" spans="75:79" ht="12.75">
      <c r="BW426" s="9"/>
      <c r="BX426" s="46"/>
      <c r="BY426" s="9"/>
      <c r="BZ426" s="9"/>
      <c r="CA426" s="9"/>
    </row>
    <row r="427" spans="75:79" ht="12.75">
      <c r="BW427" s="9"/>
      <c r="BX427" s="46"/>
      <c r="BY427" s="9"/>
      <c r="BZ427" s="9"/>
      <c r="CA427" s="9"/>
    </row>
    <row r="428" spans="75:79" ht="12.75">
      <c r="BW428" s="9"/>
      <c r="BX428" s="46"/>
      <c r="BY428" s="9"/>
      <c r="BZ428" s="9"/>
      <c r="CA428" s="9"/>
    </row>
    <row r="429" spans="75:79" ht="12.75">
      <c r="BW429" s="9"/>
      <c r="BX429" s="46"/>
      <c r="BY429" s="9"/>
      <c r="BZ429" s="9"/>
      <c r="CA429" s="9"/>
    </row>
    <row r="430" spans="75:79" ht="12.75">
      <c r="BW430" s="9"/>
      <c r="BX430" s="46"/>
      <c r="BY430" s="9"/>
      <c r="BZ430" s="9"/>
      <c r="CA430" s="9"/>
    </row>
    <row r="431" spans="75:79" ht="12.75">
      <c r="BW431" s="9"/>
      <c r="BX431" s="46"/>
      <c r="BY431" s="9"/>
      <c r="BZ431" s="9"/>
      <c r="CA431" s="9"/>
    </row>
    <row r="432" spans="75:79" ht="12.75">
      <c r="BW432" s="9"/>
      <c r="BX432" s="46"/>
      <c r="BY432" s="9"/>
      <c r="BZ432" s="9"/>
      <c r="CA432" s="9"/>
    </row>
    <row r="433" spans="75:79" ht="12.75">
      <c r="BW433" s="9"/>
      <c r="BX433" s="46"/>
      <c r="BY433" s="9"/>
      <c r="BZ433" s="9"/>
      <c r="CA433" s="9"/>
    </row>
    <row r="434" spans="75:79" ht="12.75">
      <c r="BW434" s="9"/>
      <c r="BX434" s="46"/>
      <c r="BY434" s="9"/>
      <c r="BZ434" s="9"/>
      <c r="CA434" s="9"/>
    </row>
    <row r="435" spans="75:79" ht="12.75">
      <c r="BW435" s="9"/>
      <c r="BX435" s="46"/>
      <c r="BY435" s="9"/>
      <c r="BZ435" s="9"/>
      <c r="CA435" s="9"/>
    </row>
    <row r="436" spans="75:79" ht="12.75">
      <c r="BW436" s="9"/>
      <c r="BX436" s="46"/>
      <c r="BY436" s="9"/>
      <c r="BZ436" s="9"/>
      <c r="CA436" s="9"/>
    </row>
    <row r="437" spans="75:79" ht="12.75">
      <c r="BW437" s="9"/>
      <c r="BX437" s="46"/>
      <c r="BY437" s="9"/>
      <c r="BZ437" s="9"/>
      <c r="CA437" s="9"/>
    </row>
    <row r="438" spans="75:79" ht="12.75">
      <c r="BW438" s="9"/>
      <c r="BX438" s="46"/>
      <c r="BY438" s="9"/>
      <c r="BZ438" s="9"/>
      <c r="CA438" s="9"/>
    </row>
    <row r="439" spans="75:79" ht="12.75">
      <c r="BW439" s="9"/>
      <c r="BX439" s="46"/>
      <c r="BY439" s="9"/>
      <c r="BZ439" s="9"/>
      <c r="CA439" s="9"/>
    </row>
    <row r="440" spans="75:79" ht="12.75">
      <c r="BW440" s="9"/>
      <c r="BX440" s="46"/>
      <c r="BY440" s="9"/>
      <c r="BZ440" s="9"/>
      <c r="CA440" s="9"/>
    </row>
    <row r="441" spans="75:79" ht="12.75">
      <c r="BW441" s="9"/>
      <c r="BX441" s="46"/>
      <c r="BY441" s="9"/>
      <c r="BZ441" s="9"/>
      <c r="CA441" s="9"/>
    </row>
    <row r="442" spans="75:79" ht="12.75">
      <c r="BW442" s="9"/>
      <c r="BX442" s="46"/>
      <c r="BY442" s="9"/>
      <c r="BZ442" s="9"/>
      <c r="CA442" s="9"/>
    </row>
    <row r="443" spans="75:79" ht="12.75">
      <c r="BW443" s="9"/>
      <c r="BX443" s="46"/>
      <c r="BY443" s="9"/>
      <c r="BZ443" s="9"/>
      <c r="CA443" s="9"/>
    </row>
    <row r="444" spans="75:79" ht="12.75">
      <c r="BW444" s="9"/>
      <c r="BX444" s="46"/>
      <c r="BY444" s="9"/>
      <c r="BZ444" s="9"/>
      <c r="CA444" s="9"/>
    </row>
    <row r="445" spans="75:79" ht="12.75">
      <c r="BW445" s="9"/>
      <c r="BX445" s="46"/>
      <c r="BY445" s="9"/>
      <c r="BZ445" s="9"/>
      <c r="CA445" s="9"/>
    </row>
    <row r="446" spans="75:79" ht="12.75">
      <c r="BW446" s="9"/>
      <c r="BX446" s="46"/>
      <c r="BY446" s="9"/>
      <c r="BZ446" s="9"/>
      <c r="CA446" s="9"/>
    </row>
    <row r="447" spans="75:79" ht="12.75">
      <c r="BW447" s="9"/>
      <c r="BX447" s="46"/>
      <c r="BY447" s="9"/>
      <c r="BZ447" s="9"/>
      <c r="CA447" s="9"/>
    </row>
    <row r="448" spans="75:79" ht="12.75">
      <c r="BW448" s="9"/>
      <c r="BX448" s="46"/>
      <c r="BY448" s="9"/>
      <c r="BZ448" s="9"/>
      <c r="CA448" s="9"/>
    </row>
    <row r="449" spans="75:79" ht="12.75">
      <c r="BW449" s="9"/>
      <c r="BX449" s="46"/>
      <c r="BY449" s="9"/>
      <c r="BZ449" s="9"/>
      <c r="CA449" s="9"/>
    </row>
    <row r="450" spans="75:79" ht="12.75">
      <c r="BW450" s="9"/>
      <c r="BX450" s="46"/>
      <c r="BY450" s="9"/>
      <c r="BZ450" s="9"/>
      <c r="CA450" s="9"/>
    </row>
    <row r="451" spans="75:79" ht="12.75">
      <c r="BW451" s="9"/>
      <c r="BX451" s="46"/>
      <c r="BY451" s="9"/>
      <c r="BZ451" s="9"/>
      <c r="CA451" s="9"/>
    </row>
    <row r="452" spans="75:79" ht="12.75">
      <c r="BW452" s="9"/>
      <c r="BX452" s="46"/>
      <c r="BY452" s="9"/>
      <c r="BZ452" s="9"/>
      <c r="CA452" s="9"/>
    </row>
    <row r="453" spans="75:79" ht="12.75">
      <c r="BW453" s="9"/>
      <c r="BX453" s="46"/>
      <c r="BY453" s="9"/>
      <c r="BZ453" s="9"/>
      <c r="CA453" s="9"/>
    </row>
    <row r="454" spans="75:79" ht="12.75">
      <c r="BW454" s="9"/>
      <c r="BX454" s="46"/>
      <c r="BY454" s="9"/>
      <c r="BZ454" s="9"/>
      <c r="CA454" s="9"/>
    </row>
    <row r="455" spans="75:79" ht="12.75">
      <c r="BW455" s="9"/>
      <c r="BX455" s="46"/>
      <c r="BY455" s="9"/>
      <c r="BZ455" s="9"/>
      <c r="CA455" s="9"/>
    </row>
    <row r="456" spans="75:79" ht="12.75">
      <c r="BW456" s="9"/>
      <c r="BX456" s="46"/>
      <c r="BY456" s="9"/>
      <c r="BZ456" s="9"/>
      <c r="CA456" s="9"/>
    </row>
    <row r="457" spans="75:79" ht="12.75">
      <c r="BW457" s="9"/>
      <c r="BX457" s="46"/>
      <c r="BY457" s="9"/>
      <c r="BZ457" s="9"/>
      <c r="CA457" s="9"/>
    </row>
    <row r="458" spans="75:79" ht="12.75">
      <c r="BW458" s="9"/>
      <c r="BX458" s="46"/>
      <c r="BY458" s="9"/>
      <c r="BZ458" s="9"/>
      <c r="CA458" s="9"/>
    </row>
    <row r="459" spans="75:79" ht="12.75">
      <c r="BW459" s="9"/>
      <c r="BX459" s="46"/>
      <c r="BY459" s="9"/>
      <c r="BZ459" s="9"/>
      <c r="CA459" s="9"/>
    </row>
    <row r="460" spans="75:79" ht="12.75">
      <c r="BW460" s="9"/>
      <c r="BX460" s="46"/>
      <c r="BY460" s="9"/>
      <c r="BZ460" s="9"/>
      <c r="CA460" s="9"/>
    </row>
    <row r="461" spans="75:79" ht="12.75">
      <c r="BW461" s="9"/>
      <c r="BX461" s="46"/>
      <c r="BY461" s="9"/>
      <c r="BZ461" s="9"/>
      <c r="CA461" s="9"/>
    </row>
    <row r="462" spans="75:79" ht="12.75">
      <c r="BW462" s="9"/>
      <c r="BX462" s="46"/>
      <c r="BY462" s="9"/>
      <c r="BZ462" s="9"/>
      <c r="CA462" s="9"/>
    </row>
    <row r="463" spans="75:79" ht="12.75">
      <c r="BW463" s="9"/>
      <c r="BX463" s="46"/>
      <c r="BY463" s="9"/>
      <c r="BZ463" s="9"/>
      <c r="CA463" s="9"/>
    </row>
    <row r="464" spans="75:79" ht="12.75">
      <c r="BW464" s="9"/>
      <c r="BX464" s="46"/>
      <c r="BY464" s="9"/>
      <c r="BZ464" s="9"/>
      <c r="CA464" s="9"/>
    </row>
    <row r="465" spans="75:79" ht="12.75">
      <c r="BW465" s="9"/>
      <c r="BX465" s="46"/>
      <c r="BY465" s="9"/>
      <c r="BZ465" s="9"/>
      <c r="CA465" s="9"/>
    </row>
    <row r="466" spans="75:79" ht="12.75">
      <c r="BW466" s="9"/>
      <c r="BX466" s="46"/>
      <c r="BY466" s="9"/>
      <c r="BZ466" s="9"/>
      <c r="CA466" s="9"/>
    </row>
    <row r="467" spans="75:79" ht="12.75">
      <c r="BW467" s="9"/>
      <c r="BX467" s="46"/>
      <c r="BY467" s="9"/>
      <c r="BZ467" s="9"/>
      <c r="CA467" s="9"/>
    </row>
    <row r="468" spans="75:79" ht="12.75">
      <c r="BW468" s="9"/>
      <c r="BX468" s="46"/>
      <c r="BY468" s="9"/>
      <c r="BZ468" s="9"/>
      <c r="CA468" s="9"/>
    </row>
    <row r="469" spans="75:79" ht="12.75">
      <c r="BW469" s="9"/>
      <c r="BX469" s="46"/>
      <c r="BY469" s="9"/>
      <c r="BZ469" s="9"/>
      <c r="CA469" s="9"/>
    </row>
    <row r="470" spans="75:79" ht="12.75">
      <c r="BW470" s="9"/>
      <c r="BX470" s="46"/>
      <c r="BY470" s="9"/>
      <c r="BZ470" s="9"/>
      <c r="CA470" s="9"/>
    </row>
    <row r="471" spans="75:79" ht="12.75">
      <c r="BW471" s="9"/>
      <c r="BX471" s="46"/>
      <c r="BY471" s="9"/>
      <c r="BZ471" s="9"/>
      <c r="CA471" s="9"/>
    </row>
    <row r="472" spans="75:79" ht="12.75">
      <c r="BW472" s="9"/>
      <c r="BX472" s="46"/>
      <c r="BY472" s="9"/>
      <c r="BZ472" s="9"/>
      <c r="CA472" s="9"/>
    </row>
    <row r="473" spans="75:79" ht="12.75">
      <c r="BW473" s="9"/>
      <c r="BX473" s="46"/>
      <c r="BY473" s="9"/>
      <c r="BZ473" s="9"/>
      <c r="CA473" s="9"/>
    </row>
    <row r="474" spans="75:79" ht="12.75">
      <c r="BW474" s="9"/>
      <c r="BX474" s="46"/>
      <c r="BY474" s="9"/>
      <c r="BZ474" s="9"/>
      <c r="CA474" s="9"/>
    </row>
    <row r="475" spans="75:79" ht="12.75">
      <c r="BW475" s="9"/>
      <c r="BX475" s="46"/>
      <c r="BY475" s="9"/>
      <c r="BZ475" s="9"/>
      <c r="CA475" s="9"/>
    </row>
    <row r="476" spans="75:79" ht="12.75">
      <c r="BW476" s="9"/>
      <c r="BX476" s="46"/>
      <c r="BY476" s="9"/>
      <c r="BZ476" s="9"/>
      <c r="CA476" s="9"/>
    </row>
    <row r="477" spans="75:79" ht="12.75">
      <c r="BW477" s="9"/>
      <c r="BX477" s="46"/>
      <c r="BY477" s="9"/>
      <c r="BZ477" s="9"/>
      <c r="CA477" s="9"/>
    </row>
    <row r="478" spans="75:79" ht="12.75">
      <c r="BW478" s="9"/>
      <c r="BX478" s="46"/>
      <c r="BY478" s="9"/>
      <c r="BZ478" s="9"/>
      <c r="CA478" s="9"/>
    </row>
    <row r="479" spans="75:79" ht="12.75">
      <c r="BW479" s="9"/>
      <c r="BX479" s="46"/>
      <c r="BY479" s="9"/>
      <c r="BZ479" s="9"/>
      <c r="CA479" s="9"/>
    </row>
    <row r="480" spans="75:79" ht="12.75">
      <c r="BW480" s="9"/>
      <c r="BX480" s="46"/>
      <c r="BY480" s="9"/>
      <c r="BZ480" s="9"/>
      <c r="CA480" s="9"/>
    </row>
    <row r="481" spans="75:79" ht="12.75">
      <c r="BW481" s="9"/>
      <c r="BX481" s="46"/>
      <c r="BY481" s="9"/>
      <c r="BZ481" s="9"/>
      <c r="CA481" s="9"/>
    </row>
    <row r="482" spans="75:79" ht="12.75">
      <c r="BW482" s="9"/>
      <c r="BX482" s="46"/>
      <c r="BY482" s="9"/>
      <c r="BZ482" s="9"/>
      <c r="CA482" s="9"/>
    </row>
    <row r="483" spans="75:79" ht="12.75">
      <c r="BW483" s="9"/>
      <c r="BX483" s="46"/>
      <c r="BY483" s="9"/>
      <c r="BZ483" s="9"/>
      <c r="CA483" s="9"/>
    </row>
    <row r="484" spans="75:79" ht="12.75">
      <c r="BW484" s="9"/>
      <c r="BX484" s="46"/>
      <c r="BY484" s="9"/>
      <c r="BZ484" s="9"/>
      <c r="CA484" s="9"/>
    </row>
    <row r="485" spans="75:79" ht="12.75">
      <c r="BW485" s="9"/>
      <c r="BX485" s="46"/>
      <c r="BY485" s="9"/>
      <c r="BZ485" s="9"/>
      <c r="CA485" s="9"/>
    </row>
    <row r="486" spans="75:79" ht="12.75">
      <c r="BW486" s="9"/>
      <c r="BX486" s="46"/>
      <c r="BY486" s="9"/>
      <c r="BZ486" s="9"/>
      <c r="CA486" s="9"/>
    </row>
    <row r="487" spans="75:79" ht="12.75">
      <c r="BW487" s="9"/>
      <c r="BX487" s="46"/>
      <c r="BY487" s="9"/>
      <c r="BZ487" s="9"/>
      <c r="CA487" s="9"/>
    </row>
    <row r="488" spans="75:79" ht="12.75">
      <c r="BW488" s="9"/>
      <c r="BX488" s="46"/>
      <c r="BY488" s="9"/>
      <c r="BZ488" s="9"/>
      <c r="CA488" s="9"/>
    </row>
    <row r="489" spans="75:79" ht="12.75">
      <c r="BW489" s="9"/>
      <c r="BX489" s="46"/>
      <c r="BY489" s="9"/>
      <c r="BZ489" s="9"/>
      <c r="CA489" s="9"/>
    </row>
    <row r="490" spans="75:79" ht="12.75">
      <c r="BW490" s="9"/>
      <c r="BX490" s="46"/>
      <c r="BY490" s="9"/>
      <c r="BZ490" s="9"/>
      <c r="CA490" s="9"/>
    </row>
    <row r="491" spans="75:79" ht="12.75">
      <c r="BW491" s="9"/>
      <c r="BX491" s="46"/>
      <c r="BY491" s="9"/>
      <c r="BZ491" s="9"/>
      <c r="CA491" s="9"/>
    </row>
    <row r="492" spans="75:79" ht="12.75">
      <c r="BW492" s="9"/>
      <c r="BX492" s="46"/>
      <c r="BY492" s="9"/>
      <c r="BZ492" s="9"/>
      <c r="CA492" s="9"/>
    </row>
    <row r="493" spans="75:79" ht="12.75">
      <c r="BW493" s="9"/>
      <c r="BX493" s="46"/>
      <c r="BY493" s="9"/>
      <c r="BZ493" s="9"/>
      <c r="CA493" s="9"/>
    </row>
    <row r="494" spans="75:79" ht="12.75">
      <c r="BW494" s="9"/>
      <c r="BX494" s="46"/>
      <c r="BY494" s="9"/>
      <c r="BZ494" s="9"/>
      <c r="CA494" s="9"/>
    </row>
    <row r="495" spans="75:79" ht="12.75">
      <c r="BW495" s="9"/>
      <c r="BX495" s="46"/>
      <c r="BY495" s="9"/>
      <c r="BZ495" s="9"/>
      <c r="CA495" s="9"/>
    </row>
    <row r="496" spans="75:79" ht="12.75">
      <c r="BW496" s="9"/>
      <c r="BX496" s="46"/>
      <c r="BY496" s="9"/>
      <c r="BZ496" s="9"/>
      <c r="CA496" s="9"/>
    </row>
    <row r="497" spans="75:79" ht="12.75">
      <c r="BW497" s="9"/>
      <c r="BX497" s="46"/>
      <c r="BY497" s="9"/>
      <c r="BZ497" s="9"/>
      <c r="CA497" s="9"/>
    </row>
    <row r="498" spans="75:79" ht="12.75">
      <c r="BW498" s="9"/>
      <c r="BX498" s="46"/>
      <c r="BY498" s="9"/>
      <c r="BZ498" s="9"/>
      <c r="CA498" s="9"/>
    </row>
    <row r="499" spans="75:79" ht="12.75">
      <c r="BW499" s="9"/>
      <c r="BX499" s="46"/>
      <c r="BY499" s="9"/>
      <c r="BZ499" s="9"/>
      <c r="CA499" s="9"/>
    </row>
    <row r="500" spans="75:79" ht="12.75">
      <c r="BW500" s="9"/>
      <c r="BX500" s="46"/>
      <c r="BY500" s="9"/>
      <c r="BZ500" s="9"/>
      <c r="CA500" s="9"/>
    </row>
    <row r="501" spans="75:79" ht="12.75">
      <c r="BW501" s="9"/>
      <c r="BX501" s="46"/>
      <c r="BY501" s="9"/>
      <c r="BZ501" s="9"/>
      <c r="CA501" s="9"/>
    </row>
    <row r="502" spans="75:79" ht="12.75">
      <c r="BW502" s="9"/>
      <c r="BX502" s="46"/>
      <c r="BY502" s="9"/>
      <c r="BZ502" s="9"/>
      <c r="CA502" s="9"/>
    </row>
    <row r="503" spans="75:79" ht="12.75">
      <c r="BW503" s="9"/>
      <c r="BX503" s="46"/>
      <c r="BY503" s="9"/>
      <c r="BZ503" s="9"/>
      <c r="CA503" s="9"/>
    </row>
    <row r="504" spans="75:79" ht="12.75">
      <c r="BW504" s="9"/>
      <c r="BX504" s="46"/>
      <c r="BY504" s="9"/>
      <c r="BZ504" s="9"/>
      <c r="CA504" s="9"/>
    </row>
    <row r="505" spans="75:79" ht="12.75">
      <c r="BW505" s="9"/>
      <c r="BX505" s="46"/>
      <c r="BY505" s="9"/>
      <c r="BZ505" s="9"/>
      <c r="CA505" s="9"/>
    </row>
    <row r="506" spans="75:79" ht="12.75">
      <c r="BW506" s="9"/>
      <c r="BX506" s="46"/>
      <c r="BY506" s="9"/>
      <c r="BZ506" s="9"/>
      <c r="CA506" s="9"/>
    </row>
    <row r="507" spans="75:79" ht="12.75">
      <c r="BW507" s="9"/>
      <c r="BX507" s="46"/>
      <c r="BY507" s="9"/>
      <c r="BZ507" s="9"/>
      <c r="CA507" s="9"/>
    </row>
    <row r="508" spans="75:79" ht="12.75">
      <c r="BW508" s="9"/>
      <c r="BX508" s="46"/>
      <c r="BY508" s="9"/>
      <c r="BZ508" s="9"/>
      <c r="CA508" s="9"/>
    </row>
    <row r="509" spans="75:79" ht="12.75">
      <c r="BW509" s="9"/>
      <c r="BX509" s="46"/>
      <c r="BY509" s="9"/>
      <c r="BZ509" s="9"/>
      <c r="CA509" s="9"/>
    </row>
    <row r="510" spans="75:79" ht="12.75">
      <c r="BW510" s="9"/>
      <c r="BX510" s="46"/>
      <c r="BY510" s="9"/>
      <c r="BZ510" s="9"/>
      <c r="CA510" s="9"/>
    </row>
    <row r="511" spans="75:79" ht="12.75">
      <c r="BW511" s="9"/>
      <c r="BX511" s="46"/>
      <c r="BY511" s="9"/>
      <c r="BZ511" s="9"/>
      <c r="CA511" s="9"/>
    </row>
    <row r="512" spans="75:79" ht="12.75">
      <c r="BW512" s="9"/>
      <c r="BX512" s="46"/>
      <c r="BY512" s="9"/>
      <c r="BZ512" s="9"/>
      <c r="CA512" s="9"/>
    </row>
    <row r="513" spans="75:79" ht="12.75">
      <c r="BW513" s="9"/>
      <c r="BX513" s="46"/>
      <c r="BY513" s="9"/>
      <c r="BZ513" s="9"/>
      <c r="CA513" s="9"/>
    </row>
    <row r="514" spans="75:79" ht="12.75">
      <c r="BW514" s="9"/>
      <c r="BX514" s="46"/>
      <c r="BY514" s="9"/>
      <c r="BZ514" s="9"/>
      <c r="CA514" s="9"/>
    </row>
    <row r="515" spans="75:79" ht="12.75">
      <c r="BW515" s="9"/>
      <c r="BX515" s="46"/>
      <c r="BY515" s="9"/>
      <c r="BZ515" s="9"/>
      <c r="CA515" s="9"/>
    </row>
    <row r="516" spans="75:79" ht="12.75">
      <c r="BW516" s="9"/>
      <c r="BX516" s="46"/>
      <c r="BY516" s="9"/>
      <c r="BZ516" s="9"/>
      <c r="CA516" s="9"/>
    </row>
    <row r="517" spans="75:79" ht="12.75">
      <c r="BW517" s="9"/>
      <c r="BX517" s="46"/>
      <c r="BY517" s="9"/>
      <c r="BZ517" s="9"/>
      <c r="CA517" s="9"/>
    </row>
    <row r="518" spans="75:79" ht="12.75">
      <c r="BW518" s="9"/>
      <c r="BX518" s="46"/>
      <c r="BY518" s="9"/>
      <c r="BZ518" s="9"/>
      <c r="CA518" s="9"/>
    </row>
    <row r="519" spans="75:79" ht="12.75">
      <c r="BW519" s="9"/>
      <c r="BX519" s="46"/>
      <c r="BY519" s="9"/>
      <c r="BZ519" s="9"/>
      <c r="CA519" s="9"/>
    </row>
    <row r="520" spans="75:79" ht="12.75">
      <c r="BW520" s="9"/>
      <c r="BX520" s="46"/>
      <c r="BY520" s="9"/>
      <c r="BZ520" s="9"/>
      <c r="CA520" s="9"/>
    </row>
    <row r="521" spans="75:79" ht="12.75">
      <c r="BW521" s="9"/>
      <c r="BX521" s="46"/>
      <c r="BY521" s="9"/>
      <c r="BZ521" s="9"/>
      <c r="CA521" s="9"/>
    </row>
    <row r="522" spans="75:79" ht="12.75">
      <c r="BW522" s="9"/>
      <c r="BX522" s="46"/>
      <c r="BY522" s="9"/>
      <c r="BZ522" s="9"/>
      <c r="CA522" s="9"/>
    </row>
    <row r="523" spans="75:79" ht="12.75">
      <c r="BW523" s="9"/>
      <c r="BX523" s="46"/>
      <c r="BY523" s="9"/>
      <c r="BZ523" s="9"/>
      <c r="CA523" s="9"/>
    </row>
    <row r="524" spans="75:79" ht="12.75">
      <c r="BW524" s="9"/>
      <c r="BX524" s="46"/>
      <c r="BY524" s="9"/>
      <c r="BZ524" s="9"/>
      <c r="CA524" s="9"/>
    </row>
    <row r="525" spans="75:79" ht="12.75">
      <c r="BW525" s="9"/>
      <c r="BX525" s="46"/>
      <c r="BY525" s="9"/>
      <c r="BZ525" s="9"/>
      <c r="CA525" s="9"/>
    </row>
    <row r="526" spans="75:79" ht="12.75">
      <c r="BW526" s="9"/>
      <c r="BX526" s="46"/>
      <c r="BY526" s="9"/>
      <c r="BZ526" s="9"/>
      <c r="CA526" s="9"/>
    </row>
    <row r="527" spans="75:79" ht="12.75">
      <c r="BW527" s="9"/>
      <c r="BX527" s="46"/>
      <c r="BY527" s="9"/>
      <c r="BZ527" s="9"/>
      <c r="CA527" s="9"/>
    </row>
    <row r="528" spans="75:79" ht="12.75">
      <c r="BW528" s="9"/>
      <c r="BX528" s="46"/>
      <c r="BY528" s="9"/>
      <c r="BZ528" s="9"/>
      <c r="CA528" s="9"/>
    </row>
    <row r="529" spans="75:79" ht="12.75">
      <c r="BW529" s="9"/>
      <c r="BX529" s="46"/>
      <c r="BY529" s="9"/>
      <c r="BZ529" s="9"/>
      <c r="CA529" s="9"/>
    </row>
    <row r="530" spans="75:79" ht="12.75">
      <c r="BW530" s="9"/>
      <c r="BX530" s="46"/>
      <c r="BY530" s="9"/>
      <c r="BZ530" s="9"/>
      <c r="CA530" s="9"/>
    </row>
    <row r="531" spans="75:79" ht="12.75">
      <c r="BW531" s="9"/>
      <c r="BX531" s="46"/>
      <c r="BY531" s="9"/>
      <c r="BZ531" s="9"/>
      <c r="CA531" s="9"/>
    </row>
    <row r="532" spans="75:79" ht="12.75">
      <c r="BW532" s="9"/>
      <c r="BX532" s="46"/>
      <c r="BY532" s="9"/>
      <c r="BZ532" s="9"/>
      <c r="CA532" s="9"/>
    </row>
    <row r="533" spans="75:79" ht="12.75">
      <c r="BW533" s="9"/>
      <c r="BX533" s="46"/>
      <c r="BY533" s="9"/>
      <c r="BZ533" s="9"/>
      <c r="CA533" s="9"/>
    </row>
    <row r="534" spans="75:79" ht="12.75">
      <c r="BW534" s="9"/>
      <c r="BX534" s="46"/>
      <c r="BY534" s="9"/>
      <c r="BZ534" s="9"/>
      <c r="CA534" s="9"/>
    </row>
    <row r="535" spans="75:79" ht="12.75">
      <c r="BW535" s="9"/>
      <c r="BX535" s="46"/>
      <c r="BY535" s="9"/>
      <c r="BZ535" s="9"/>
      <c r="CA535" s="9"/>
    </row>
    <row r="536" spans="75:79" ht="12.75">
      <c r="BW536" s="9"/>
      <c r="BX536" s="46"/>
      <c r="BY536" s="9"/>
      <c r="BZ536" s="9"/>
      <c r="CA536" s="9"/>
    </row>
    <row r="537" spans="75:79" ht="12.75">
      <c r="BW537" s="9"/>
      <c r="BX537" s="46"/>
      <c r="BY537" s="9"/>
      <c r="BZ537" s="9"/>
      <c r="CA537" s="9"/>
    </row>
    <row r="538" spans="75:79" ht="12.75">
      <c r="BW538" s="9"/>
      <c r="BX538" s="46"/>
      <c r="BY538" s="9"/>
      <c r="BZ538" s="9"/>
      <c r="CA538" s="9"/>
    </row>
    <row r="539" spans="75:79" ht="12.75">
      <c r="BW539" s="9"/>
      <c r="BX539" s="46"/>
      <c r="BY539" s="9"/>
      <c r="BZ539" s="9"/>
      <c r="CA539" s="9"/>
    </row>
    <row r="540" spans="75:79" ht="12.75">
      <c r="BW540" s="9"/>
      <c r="BX540" s="46"/>
      <c r="BY540" s="9"/>
      <c r="BZ540" s="9"/>
      <c r="CA540" s="9"/>
    </row>
    <row r="541" spans="75:79" ht="12.75">
      <c r="BW541" s="9"/>
      <c r="BX541" s="46"/>
      <c r="BY541" s="9"/>
      <c r="BZ541" s="9"/>
      <c r="CA541" s="9"/>
    </row>
    <row r="542" spans="75:79" ht="12.75">
      <c r="BW542" s="9"/>
      <c r="BX542" s="46"/>
      <c r="BY542" s="9"/>
      <c r="BZ542" s="9"/>
      <c r="CA542" s="9"/>
    </row>
    <row r="543" spans="75:79" ht="12.75">
      <c r="BW543" s="9"/>
      <c r="BX543" s="46"/>
      <c r="BY543" s="9"/>
      <c r="BZ543" s="9"/>
      <c r="CA543" s="9"/>
    </row>
    <row r="544" spans="75:79" ht="12.75">
      <c r="BW544" s="9"/>
      <c r="BX544" s="46"/>
      <c r="BY544" s="9"/>
      <c r="BZ544" s="9"/>
      <c r="CA544" s="9"/>
    </row>
    <row r="545" spans="75:79" ht="12.75">
      <c r="BW545" s="9"/>
      <c r="BX545" s="46"/>
      <c r="BY545" s="9"/>
      <c r="BZ545" s="9"/>
      <c r="CA545" s="9"/>
    </row>
    <row r="546" spans="75:79" ht="12.75">
      <c r="BW546" s="9"/>
      <c r="BX546" s="46"/>
      <c r="BY546" s="9"/>
      <c r="BZ546" s="9"/>
      <c r="CA546" s="9"/>
    </row>
    <row r="547" spans="75:79" ht="12.75">
      <c r="BW547" s="9"/>
      <c r="BX547" s="46"/>
      <c r="BY547" s="9"/>
      <c r="BZ547" s="9"/>
      <c r="CA547" s="9"/>
    </row>
    <row r="548" spans="75:79" ht="12.75">
      <c r="BW548" s="9"/>
      <c r="BX548" s="46"/>
      <c r="BY548" s="9"/>
      <c r="BZ548" s="9"/>
      <c r="CA548" s="9"/>
    </row>
    <row r="549" spans="75:79" ht="12.75">
      <c r="BW549" s="9"/>
      <c r="BX549" s="46"/>
      <c r="BY549" s="9"/>
      <c r="BZ549" s="9"/>
      <c r="CA549" s="9"/>
    </row>
    <row r="550" spans="75:79" ht="12.75">
      <c r="BW550" s="9"/>
      <c r="BX550" s="46"/>
      <c r="BY550" s="9"/>
      <c r="BZ550" s="9"/>
      <c r="CA550" s="9"/>
    </row>
    <row r="551" spans="75:79" ht="12.75">
      <c r="BW551" s="9"/>
      <c r="BX551" s="46"/>
      <c r="BY551" s="9"/>
      <c r="BZ551" s="9"/>
      <c r="CA551" s="9"/>
    </row>
    <row r="552" spans="75:79" ht="12.75">
      <c r="BW552" s="9"/>
      <c r="BX552" s="46"/>
      <c r="BY552" s="9"/>
      <c r="BZ552" s="9"/>
      <c r="CA552" s="9"/>
    </row>
    <row r="553" spans="75:79" ht="12.75">
      <c r="BW553" s="9"/>
      <c r="BX553" s="46"/>
      <c r="BY553" s="9"/>
      <c r="BZ553" s="9"/>
      <c r="CA553" s="9"/>
    </row>
    <row r="554" spans="75:79" ht="12.75">
      <c r="BW554" s="9"/>
      <c r="BX554" s="46"/>
      <c r="BY554" s="9"/>
      <c r="BZ554" s="9"/>
      <c r="CA554" s="9"/>
    </row>
    <row r="555" spans="75:79" ht="12.75">
      <c r="BW555" s="9"/>
      <c r="BX555" s="46"/>
      <c r="BY555" s="9"/>
      <c r="BZ555" s="9"/>
      <c r="CA555" s="9"/>
    </row>
    <row r="556" spans="75:79" ht="12.75">
      <c r="BW556" s="9"/>
      <c r="BX556" s="46"/>
      <c r="BY556" s="9"/>
      <c r="BZ556" s="9"/>
      <c r="CA556" s="9"/>
    </row>
    <row r="557" spans="75:79" ht="12.75">
      <c r="BW557" s="9"/>
      <c r="BX557" s="46"/>
      <c r="BY557" s="9"/>
      <c r="BZ557" s="9"/>
      <c r="CA557" s="9"/>
    </row>
    <row r="558" spans="75:79" ht="12.75">
      <c r="BW558" s="9"/>
      <c r="BX558" s="46"/>
      <c r="BY558" s="9"/>
      <c r="BZ558" s="9"/>
      <c r="CA558" s="9"/>
    </row>
    <row r="559" spans="75:79" ht="12.75">
      <c r="BW559" s="9"/>
      <c r="BX559" s="46"/>
      <c r="BY559" s="9"/>
      <c r="BZ559" s="9"/>
      <c r="CA559" s="9"/>
    </row>
    <row r="560" spans="75:79" ht="12.75">
      <c r="BW560" s="9"/>
      <c r="BX560" s="46"/>
      <c r="BY560" s="9"/>
      <c r="BZ560" s="9"/>
      <c r="CA560" s="9"/>
    </row>
    <row r="561" spans="75:79" ht="12.75">
      <c r="BW561" s="9"/>
      <c r="BX561" s="46"/>
      <c r="BY561" s="9"/>
      <c r="BZ561" s="9"/>
      <c r="CA561" s="9"/>
    </row>
    <row r="562" spans="75:79" ht="12.75">
      <c r="BW562" s="9"/>
      <c r="BX562" s="46"/>
      <c r="BY562" s="9"/>
      <c r="BZ562" s="9"/>
      <c r="CA562" s="9"/>
    </row>
    <row r="563" spans="75:79" ht="12.75">
      <c r="BW563" s="9"/>
      <c r="BX563" s="46"/>
      <c r="BY563" s="9"/>
      <c r="BZ563" s="9"/>
      <c r="CA563" s="9"/>
    </row>
    <row r="564" spans="75:79" ht="12.75">
      <c r="BW564" s="9"/>
      <c r="BX564" s="46"/>
      <c r="BY564" s="9"/>
      <c r="BZ564" s="9"/>
      <c r="CA564" s="9"/>
    </row>
    <row r="565" spans="75:79" ht="12.75">
      <c r="BW565" s="9"/>
      <c r="BX565" s="46"/>
      <c r="BY565" s="9"/>
      <c r="BZ565" s="9"/>
      <c r="CA565" s="9"/>
    </row>
    <row r="566" spans="75:79" ht="12.75">
      <c r="BW566" s="9"/>
      <c r="BX566" s="46"/>
      <c r="BY566" s="9"/>
      <c r="BZ566" s="9"/>
      <c r="CA566" s="9"/>
    </row>
    <row r="567" spans="75:79" ht="12.75">
      <c r="BW567" s="9"/>
      <c r="BX567" s="46"/>
      <c r="BY567" s="9"/>
      <c r="BZ567" s="9"/>
      <c r="CA567" s="9"/>
    </row>
    <row r="568" spans="75:79" ht="12.75">
      <c r="BW568" s="9"/>
      <c r="BX568" s="46"/>
      <c r="BY568" s="9"/>
      <c r="BZ568" s="9"/>
      <c r="CA568" s="9"/>
    </row>
    <row r="569" spans="75:79" ht="12.75">
      <c r="BW569" s="9"/>
      <c r="BX569" s="46"/>
      <c r="BY569" s="9"/>
      <c r="BZ569" s="9"/>
      <c r="CA569" s="9"/>
    </row>
    <row r="570" spans="75:79" ht="12.75">
      <c r="BW570" s="9"/>
      <c r="BX570" s="46"/>
      <c r="BY570" s="9"/>
      <c r="BZ570" s="9"/>
      <c r="CA570" s="9"/>
    </row>
    <row r="571" spans="75:79" ht="12.75">
      <c r="BW571" s="9"/>
      <c r="BX571" s="46"/>
      <c r="BY571" s="9"/>
      <c r="BZ571" s="9"/>
      <c r="CA571" s="9"/>
    </row>
    <row r="572" spans="75:79" ht="12.75">
      <c r="BW572" s="9"/>
      <c r="BX572" s="46"/>
      <c r="BY572" s="9"/>
      <c r="BZ572" s="9"/>
      <c r="CA572" s="9"/>
    </row>
    <row r="573" spans="75:79" ht="12.75">
      <c r="BW573" s="9"/>
      <c r="BX573" s="46"/>
      <c r="BY573" s="9"/>
      <c r="BZ573" s="9"/>
      <c r="CA573" s="9"/>
    </row>
    <row r="574" spans="75:79" ht="12.75">
      <c r="BW574" s="9"/>
      <c r="BX574" s="46"/>
      <c r="BY574" s="9"/>
      <c r="BZ574" s="9"/>
      <c r="CA574" s="9"/>
    </row>
    <row r="575" spans="75:79" ht="12.75">
      <c r="BW575" s="9"/>
      <c r="BX575" s="46"/>
      <c r="BY575" s="9"/>
      <c r="BZ575" s="9"/>
      <c r="CA575" s="9"/>
    </row>
    <row r="576" spans="75:79" ht="12.75">
      <c r="BW576" s="9"/>
      <c r="BX576" s="46"/>
      <c r="BY576" s="9"/>
      <c r="BZ576" s="9"/>
      <c r="CA576" s="9"/>
    </row>
    <row r="577" spans="75:79" ht="12.75">
      <c r="BW577" s="9"/>
      <c r="BX577" s="46"/>
      <c r="BY577" s="9"/>
      <c r="BZ577" s="9"/>
      <c r="CA577" s="9"/>
    </row>
    <row r="578" spans="75:79" ht="12.75">
      <c r="BW578" s="9"/>
      <c r="BX578" s="46"/>
      <c r="BY578" s="9"/>
      <c r="BZ578" s="9"/>
      <c r="CA578" s="9"/>
    </row>
    <row r="579" spans="75:79" ht="12.75">
      <c r="BW579" s="9"/>
      <c r="BX579" s="46"/>
      <c r="BY579" s="9"/>
      <c r="BZ579" s="9"/>
      <c r="CA579" s="9"/>
    </row>
    <row r="580" spans="75:79" ht="12.75">
      <c r="BW580" s="9"/>
      <c r="BX580" s="46"/>
      <c r="BY580" s="9"/>
      <c r="BZ580" s="9"/>
      <c r="CA580" s="9"/>
    </row>
    <row r="581" spans="75:79" ht="12.75">
      <c r="BW581" s="9"/>
      <c r="BX581" s="46"/>
      <c r="BY581" s="9"/>
      <c r="BZ581" s="9"/>
      <c r="CA581" s="9"/>
    </row>
    <row r="582" spans="75:79" ht="12.75">
      <c r="BW582" s="9"/>
      <c r="BX582" s="46"/>
      <c r="BY582" s="9"/>
      <c r="BZ582" s="9"/>
      <c r="CA582" s="9"/>
    </row>
    <row r="583" spans="75:79" ht="12.75">
      <c r="BW583" s="9"/>
      <c r="BX583" s="46"/>
      <c r="BY583" s="9"/>
      <c r="BZ583" s="9"/>
      <c r="CA583" s="9"/>
    </row>
    <row r="584" spans="75:79" ht="12.75">
      <c r="BW584" s="9"/>
      <c r="BX584" s="46"/>
      <c r="BY584" s="9"/>
      <c r="BZ584" s="9"/>
      <c r="CA584" s="9"/>
    </row>
    <row r="585" spans="75:79" ht="12.75">
      <c r="BW585" s="9"/>
      <c r="BX585" s="46"/>
      <c r="BY585" s="9"/>
      <c r="BZ585" s="9"/>
      <c r="CA585" s="9"/>
    </row>
    <row r="586" spans="75:79" ht="12.75">
      <c r="BW586" s="9"/>
      <c r="BX586" s="46"/>
      <c r="BY586" s="9"/>
      <c r="BZ586" s="9"/>
      <c r="CA586" s="9"/>
    </row>
    <row r="587" spans="75:79" ht="12.75">
      <c r="BW587" s="9"/>
      <c r="BX587" s="46"/>
      <c r="BY587" s="9"/>
      <c r="BZ587" s="9"/>
      <c r="CA587" s="9"/>
    </row>
    <row r="588" spans="75:79" ht="12.75">
      <c r="BW588" s="9"/>
      <c r="BX588" s="46"/>
      <c r="BY588" s="9"/>
      <c r="BZ588" s="9"/>
      <c r="CA588" s="9"/>
    </row>
    <row r="589" spans="75:79" ht="12.75">
      <c r="BW589" s="9"/>
      <c r="BX589" s="46"/>
      <c r="BY589" s="9"/>
      <c r="BZ589" s="9"/>
      <c r="CA589" s="9"/>
    </row>
    <row r="590" spans="75:79" ht="12.75">
      <c r="BW590" s="9"/>
      <c r="BX590" s="46"/>
      <c r="BY590" s="9"/>
      <c r="BZ590" s="9"/>
      <c r="CA590" s="9"/>
    </row>
    <row r="591" spans="75:79" ht="12.75">
      <c r="BW591" s="9"/>
      <c r="BX591" s="46"/>
      <c r="BY591" s="9"/>
      <c r="BZ591" s="9"/>
      <c r="CA591" s="9"/>
    </row>
    <row r="592" spans="75:79" ht="12.75">
      <c r="BW592" s="9"/>
      <c r="BX592" s="46"/>
      <c r="BY592" s="9"/>
      <c r="BZ592" s="9"/>
      <c r="CA592" s="9"/>
    </row>
    <row r="593" spans="75:79" ht="12.75">
      <c r="BW593" s="9"/>
      <c r="BX593" s="46"/>
      <c r="BY593" s="9"/>
      <c r="BZ593" s="9"/>
      <c r="CA593" s="9"/>
    </row>
    <row r="594" spans="75:79" ht="12.75">
      <c r="BW594" s="9"/>
      <c r="BX594" s="46"/>
      <c r="BY594" s="9"/>
      <c r="BZ594" s="9"/>
      <c r="CA594" s="9"/>
    </row>
    <row r="595" spans="75:79" ht="12.75">
      <c r="BW595" s="9"/>
      <c r="BX595" s="46"/>
      <c r="BY595" s="9"/>
      <c r="BZ595" s="9"/>
      <c r="CA595" s="9"/>
    </row>
    <row r="596" spans="75:79" ht="12.75">
      <c r="BW596" s="9"/>
      <c r="BX596" s="46"/>
      <c r="BY596" s="9"/>
      <c r="BZ596" s="9"/>
      <c r="CA596" s="9"/>
    </row>
    <row r="597" spans="75:79" ht="12.75">
      <c r="BW597" s="9"/>
      <c r="BX597" s="46"/>
      <c r="BY597" s="9"/>
      <c r="BZ597" s="9"/>
      <c r="CA597" s="9"/>
    </row>
    <row r="598" spans="75:79" ht="12.75">
      <c r="BW598" s="9"/>
      <c r="BX598" s="46"/>
      <c r="BY598" s="9"/>
      <c r="BZ598" s="9"/>
      <c r="CA598" s="9"/>
    </row>
    <row r="599" spans="75:79" ht="12.75">
      <c r="BW599" s="9"/>
      <c r="BX599" s="46"/>
      <c r="BY599" s="9"/>
      <c r="BZ599" s="9"/>
      <c r="CA599" s="9"/>
    </row>
    <row r="600" spans="75:79" ht="12.75">
      <c r="BW600" s="9"/>
      <c r="BX600" s="46"/>
      <c r="BY600" s="9"/>
      <c r="BZ600" s="9"/>
      <c r="CA600" s="9"/>
    </row>
    <row r="601" spans="75:79" ht="12.75">
      <c r="BW601" s="9"/>
      <c r="BX601" s="46"/>
      <c r="BY601" s="9"/>
      <c r="BZ601" s="9"/>
      <c r="CA601" s="9"/>
    </row>
    <row r="602" spans="75:79" ht="12.75">
      <c r="BW602" s="9"/>
      <c r="BX602" s="46"/>
      <c r="BY602" s="9"/>
      <c r="BZ602" s="9"/>
      <c r="CA602" s="9"/>
    </row>
    <row r="603" spans="75:79" ht="12.75">
      <c r="BW603" s="9"/>
      <c r="BX603" s="46"/>
      <c r="BY603" s="9"/>
      <c r="BZ603" s="9"/>
      <c r="CA603" s="9"/>
    </row>
    <row r="604" spans="75:79" ht="12.75">
      <c r="BW604" s="9"/>
      <c r="BX604" s="46"/>
      <c r="BY604" s="9"/>
      <c r="BZ604" s="9"/>
      <c r="CA604" s="9"/>
    </row>
    <row r="605" spans="75:79" ht="12.75">
      <c r="BW605" s="9"/>
      <c r="BX605" s="46"/>
      <c r="BY605" s="9"/>
      <c r="BZ605" s="9"/>
      <c r="CA605" s="9"/>
    </row>
    <row r="606" spans="75:79" ht="12.75">
      <c r="BW606" s="9"/>
      <c r="BX606" s="46"/>
      <c r="BY606" s="9"/>
      <c r="BZ606" s="9"/>
      <c r="CA606" s="9"/>
    </row>
    <row r="607" spans="75:79" ht="12.75">
      <c r="BW607" s="9"/>
      <c r="BX607" s="46"/>
      <c r="BY607" s="9"/>
      <c r="BZ607" s="9"/>
      <c r="CA607" s="9"/>
    </row>
    <row r="608" spans="75:79" ht="12.75">
      <c r="BW608" s="9"/>
      <c r="BX608" s="46"/>
      <c r="BY608" s="9"/>
      <c r="BZ608" s="9"/>
      <c r="CA608" s="9"/>
    </row>
    <row r="609" spans="75:79" ht="12.75">
      <c r="BW609" s="9"/>
      <c r="BX609" s="46"/>
      <c r="BY609" s="9"/>
      <c r="BZ609" s="9"/>
      <c r="CA609" s="9"/>
    </row>
    <row r="610" spans="75:79" ht="12.75">
      <c r="BW610" s="9"/>
      <c r="BX610" s="46"/>
      <c r="BY610" s="9"/>
      <c r="BZ610" s="9"/>
      <c r="CA610" s="9"/>
    </row>
    <row r="611" spans="75:79" ht="12.75">
      <c r="BW611" s="9"/>
      <c r="BX611" s="46"/>
      <c r="BY611" s="9"/>
      <c r="BZ611" s="9"/>
      <c r="CA611" s="9"/>
    </row>
    <row r="612" spans="75:79" ht="12.75">
      <c r="BW612" s="9"/>
      <c r="BX612" s="46"/>
      <c r="BY612" s="9"/>
      <c r="BZ612" s="9"/>
      <c r="CA612" s="9"/>
    </row>
    <row r="613" spans="75:79" ht="12.75">
      <c r="BW613" s="9"/>
      <c r="BX613" s="46"/>
      <c r="BY613" s="9"/>
      <c r="BZ613" s="9"/>
      <c r="CA613" s="9"/>
    </row>
    <row r="614" spans="75:79" ht="12.75">
      <c r="BW614" s="9"/>
      <c r="BX614" s="46"/>
      <c r="BY614" s="9"/>
      <c r="BZ614" s="9"/>
      <c r="CA614" s="9"/>
    </row>
    <row r="615" spans="75:79" ht="12.75">
      <c r="BW615" s="9"/>
      <c r="BX615" s="46"/>
      <c r="BY615" s="9"/>
      <c r="BZ615" s="9"/>
      <c r="CA615" s="9"/>
    </row>
    <row r="616" spans="75:79" ht="12.75">
      <c r="BW616" s="9"/>
      <c r="BX616" s="46"/>
      <c r="BY616" s="9"/>
      <c r="BZ616" s="9"/>
      <c r="CA616" s="9"/>
    </row>
    <row r="617" spans="75:79" ht="12.75">
      <c r="BW617" s="9"/>
      <c r="BX617" s="46"/>
      <c r="BY617" s="9"/>
      <c r="BZ617" s="9"/>
      <c r="CA617" s="9"/>
    </row>
    <row r="618" spans="75:79" ht="12.75">
      <c r="BW618" s="9"/>
      <c r="BX618" s="46"/>
      <c r="BY618" s="9"/>
      <c r="BZ618" s="9"/>
      <c r="CA618" s="9"/>
    </row>
    <row r="619" spans="75:79" ht="12.75">
      <c r="BW619" s="9"/>
      <c r="BX619" s="46"/>
      <c r="BY619" s="9"/>
      <c r="BZ619" s="9"/>
      <c r="CA619" s="9"/>
    </row>
    <row r="620" spans="75:79" ht="12.75">
      <c r="BW620" s="9"/>
      <c r="BX620" s="46"/>
      <c r="BY620" s="9"/>
      <c r="BZ620" s="9"/>
      <c r="CA620" s="9"/>
    </row>
    <row r="621" spans="75:79" ht="12.75">
      <c r="BW621" s="9"/>
      <c r="BX621" s="46"/>
      <c r="BY621" s="9"/>
      <c r="BZ621" s="9"/>
      <c r="CA621" s="9"/>
    </row>
    <row r="622" spans="75:79" ht="12.75">
      <c r="BW622" s="9"/>
      <c r="BX622" s="46"/>
      <c r="BY622" s="9"/>
      <c r="BZ622" s="9"/>
      <c r="CA622" s="9"/>
    </row>
    <row r="623" spans="75:79" ht="12.75">
      <c r="BW623" s="9"/>
      <c r="BX623" s="46"/>
      <c r="BY623" s="9"/>
      <c r="BZ623" s="9"/>
      <c r="CA623" s="9"/>
    </row>
    <row r="624" spans="75:79" ht="12.75">
      <c r="BW624" s="9"/>
      <c r="BX624" s="46"/>
      <c r="BY624" s="9"/>
      <c r="BZ624" s="9"/>
      <c r="CA624" s="9"/>
    </row>
    <row r="625" spans="75:79" ht="12.75">
      <c r="BW625" s="9"/>
      <c r="BX625" s="46"/>
      <c r="BY625" s="9"/>
      <c r="BZ625" s="9"/>
      <c r="CA625" s="9"/>
    </row>
    <row r="626" spans="75:79" ht="12.75">
      <c r="BW626" s="9"/>
      <c r="BX626" s="46"/>
      <c r="BY626" s="9"/>
      <c r="BZ626" s="9"/>
      <c r="CA626" s="9"/>
    </row>
    <row r="627" spans="75:79" ht="12.75">
      <c r="BW627" s="9"/>
      <c r="BX627" s="46"/>
      <c r="BY627" s="9"/>
      <c r="BZ627" s="9"/>
      <c r="CA627" s="9"/>
    </row>
    <row r="628" spans="75:79" ht="12.75">
      <c r="BW628" s="9"/>
      <c r="BX628" s="46"/>
      <c r="BY628" s="9"/>
      <c r="BZ628" s="9"/>
      <c r="CA628" s="9"/>
    </row>
    <row r="629" spans="75:79" ht="12.75">
      <c r="BW629" s="9"/>
      <c r="BX629" s="46"/>
      <c r="BY629" s="9"/>
      <c r="BZ629" s="9"/>
      <c r="CA629" s="9"/>
    </row>
    <row r="630" spans="75:79" ht="12.75">
      <c r="BW630" s="9"/>
      <c r="BX630" s="46"/>
      <c r="BY630" s="9"/>
      <c r="BZ630" s="9"/>
      <c r="CA630" s="9"/>
    </row>
    <row r="631" spans="75:79" ht="12.75">
      <c r="BW631" s="9"/>
      <c r="BX631" s="46"/>
      <c r="BY631" s="9"/>
      <c r="BZ631" s="9"/>
      <c r="CA631" s="9"/>
    </row>
    <row r="632" spans="75:79" ht="12.75">
      <c r="BW632" s="9"/>
      <c r="BX632" s="46"/>
      <c r="BY632" s="9"/>
      <c r="BZ632" s="9"/>
      <c r="CA632" s="9"/>
    </row>
    <row r="633" spans="75:79" ht="12.75">
      <c r="BW633" s="9"/>
      <c r="BX633" s="46"/>
      <c r="BY633" s="9"/>
      <c r="BZ633" s="9"/>
      <c r="CA633" s="9"/>
    </row>
    <row r="634" spans="75:79" ht="12.75">
      <c r="BW634" s="9"/>
      <c r="BX634" s="46"/>
      <c r="BY634" s="9"/>
      <c r="BZ634" s="9"/>
      <c r="CA634" s="9"/>
    </row>
    <row r="635" spans="75:79" ht="12.75">
      <c r="BW635" s="9"/>
      <c r="BX635" s="46"/>
      <c r="BY635" s="9"/>
      <c r="BZ635" s="9"/>
      <c r="CA635" s="9"/>
    </row>
    <row r="636" spans="75:79" ht="12.75">
      <c r="BW636" s="9"/>
      <c r="BX636" s="46"/>
      <c r="BY636" s="9"/>
      <c r="BZ636" s="9"/>
      <c r="CA636" s="9"/>
    </row>
    <row r="637" spans="75:79" ht="12.75">
      <c r="BW637" s="9"/>
      <c r="BX637" s="46"/>
      <c r="BY637" s="9"/>
      <c r="BZ637" s="9"/>
      <c r="CA637" s="9"/>
    </row>
    <row r="638" spans="75:79" ht="12.75">
      <c r="BW638" s="9"/>
      <c r="BX638" s="46"/>
      <c r="BY638" s="9"/>
      <c r="BZ638" s="9"/>
      <c r="CA638" s="9"/>
    </row>
    <row r="639" spans="75:79" ht="12.75">
      <c r="BW639" s="9"/>
      <c r="BX639" s="46"/>
      <c r="BY639" s="9"/>
      <c r="BZ639" s="9"/>
      <c r="CA639" s="9"/>
    </row>
    <row r="640" spans="75:79" ht="12.75">
      <c r="BW640" s="9"/>
      <c r="BX640" s="46"/>
      <c r="BY640" s="9"/>
      <c r="BZ640" s="9"/>
      <c r="CA640" s="9"/>
    </row>
    <row r="641" spans="75:79" ht="12.75">
      <c r="BW641" s="9"/>
      <c r="BX641" s="46"/>
      <c r="BY641" s="9"/>
      <c r="BZ641" s="9"/>
      <c r="CA641" s="9"/>
    </row>
    <row r="642" spans="75:79" ht="12.75">
      <c r="BW642" s="9"/>
      <c r="BX642" s="46"/>
      <c r="BY642" s="9"/>
      <c r="BZ642" s="9"/>
      <c r="CA642" s="9"/>
    </row>
    <row r="643" spans="75:79" ht="12.75">
      <c r="BW643" s="9"/>
      <c r="BX643" s="46"/>
      <c r="BY643" s="9"/>
      <c r="BZ643" s="9"/>
      <c r="CA643" s="9"/>
    </row>
    <row r="644" spans="75:79" ht="12.75">
      <c r="BW644" s="9"/>
      <c r="BX644" s="46"/>
      <c r="BY644" s="9"/>
      <c r="BZ644" s="9"/>
      <c r="CA644" s="9"/>
    </row>
    <row r="645" spans="75:79" ht="12.75">
      <c r="BW645" s="9"/>
      <c r="BX645" s="46"/>
      <c r="BY645" s="9"/>
      <c r="BZ645" s="9"/>
      <c r="CA645" s="9"/>
    </row>
    <row r="646" spans="75:79" ht="12.75">
      <c r="BW646" s="9"/>
      <c r="BX646" s="46"/>
      <c r="BY646" s="9"/>
      <c r="BZ646" s="9"/>
      <c r="CA646" s="9"/>
    </row>
    <row r="647" spans="75:79" ht="12.75">
      <c r="BW647" s="9"/>
      <c r="BX647" s="46"/>
      <c r="BY647" s="9"/>
      <c r="BZ647" s="9"/>
      <c r="CA647" s="9"/>
    </row>
    <row r="648" spans="75:79" ht="12.75">
      <c r="BW648" s="9"/>
      <c r="BX648" s="46"/>
      <c r="BY648" s="9"/>
      <c r="BZ648" s="9"/>
      <c r="CA648" s="9"/>
    </row>
    <row r="649" spans="75:79" ht="12.75">
      <c r="BW649" s="9"/>
      <c r="BX649" s="46"/>
      <c r="BY649" s="9"/>
      <c r="BZ649" s="9"/>
      <c r="CA649" s="9"/>
    </row>
    <row r="650" spans="75:79" ht="12.75">
      <c r="BW650" s="9"/>
      <c r="BX650" s="46"/>
      <c r="BY650" s="9"/>
      <c r="BZ650" s="9"/>
      <c r="CA650" s="9"/>
    </row>
    <row r="651" spans="75:79" ht="12.75">
      <c r="BW651" s="9"/>
      <c r="BX651" s="46"/>
      <c r="BY651" s="9"/>
      <c r="BZ651" s="9"/>
      <c r="CA651" s="9"/>
    </row>
    <row r="652" spans="75:79" ht="12.75">
      <c r="BW652" s="9"/>
      <c r="BX652" s="46"/>
      <c r="BY652" s="9"/>
      <c r="BZ652" s="9"/>
      <c r="CA652" s="9"/>
    </row>
    <row r="653" spans="75:79" ht="12.75">
      <c r="BW653" s="9"/>
      <c r="BX653" s="46"/>
      <c r="BY653" s="9"/>
      <c r="BZ653" s="9"/>
      <c r="CA653" s="9"/>
    </row>
    <row r="654" spans="75:79" ht="12.75">
      <c r="BW654" s="9"/>
      <c r="BX654" s="46"/>
      <c r="BY654" s="9"/>
      <c r="BZ654" s="9"/>
      <c r="CA654" s="9"/>
    </row>
    <row r="655" spans="75:79" ht="12.75">
      <c r="BW655" s="9"/>
      <c r="BX655" s="46"/>
      <c r="BY655" s="9"/>
      <c r="BZ655" s="9"/>
      <c r="CA655" s="9"/>
    </row>
    <row r="656" spans="75:79" ht="12.75">
      <c r="BW656" s="9"/>
      <c r="BX656" s="46"/>
      <c r="BY656" s="9"/>
      <c r="BZ656" s="9"/>
      <c r="CA656" s="9"/>
    </row>
    <row r="657" spans="75:79" ht="12.75">
      <c r="BW657" s="9"/>
      <c r="BX657" s="46"/>
      <c r="BY657" s="9"/>
      <c r="BZ657" s="9"/>
      <c r="CA657" s="9"/>
    </row>
    <row r="658" spans="75:79" ht="12.75">
      <c r="BW658" s="9"/>
      <c r="BX658" s="46"/>
      <c r="BY658" s="9"/>
      <c r="BZ658" s="9"/>
      <c r="CA658" s="9"/>
    </row>
    <row r="659" spans="75:79" ht="12.75">
      <c r="BW659" s="9"/>
      <c r="BX659" s="46"/>
      <c r="BY659" s="9"/>
      <c r="BZ659" s="9"/>
      <c r="CA659" s="9"/>
    </row>
    <row r="660" spans="75:79" ht="12.75">
      <c r="BW660" s="9"/>
      <c r="BX660" s="46"/>
      <c r="BY660" s="9"/>
      <c r="BZ660" s="9"/>
      <c r="CA660" s="9"/>
    </row>
    <row r="661" spans="75:79" ht="12.75">
      <c r="BW661" s="9"/>
      <c r="BX661" s="46"/>
      <c r="BY661" s="9"/>
      <c r="BZ661" s="9"/>
      <c r="CA661" s="9"/>
    </row>
    <row r="662" spans="75:79" ht="12.75">
      <c r="BW662" s="9"/>
      <c r="BX662" s="46"/>
      <c r="BY662" s="9"/>
      <c r="BZ662" s="9"/>
      <c r="CA662" s="9"/>
    </row>
    <row r="663" spans="75:79" ht="12.75">
      <c r="BW663" s="9"/>
      <c r="BX663" s="46"/>
      <c r="BY663" s="9"/>
      <c r="BZ663" s="9"/>
      <c r="CA663" s="9"/>
    </row>
    <row r="664" spans="75:79" ht="12.75">
      <c r="BW664" s="9"/>
      <c r="BX664" s="46"/>
      <c r="BY664" s="9"/>
      <c r="BZ664" s="9"/>
      <c r="CA664" s="9"/>
    </row>
    <row r="665" spans="75:79" ht="12.75">
      <c r="BW665" s="9"/>
      <c r="BX665" s="46"/>
      <c r="BY665" s="9"/>
      <c r="BZ665" s="9"/>
      <c r="CA665" s="9"/>
    </row>
    <row r="666" spans="75:79" ht="12.75">
      <c r="BW666" s="9"/>
      <c r="BX666" s="46"/>
      <c r="BY666" s="9"/>
      <c r="BZ666" s="9"/>
      <c r="CA666" s="9"/>
    </row>
    <row r="667" spans="75:79" ht="12.75">
      <c r="BW667" s="9"/>
      <c r="BX667" s="46"/>
      <c r="BY667" s="9"/>
      <c r="BZ667" s="9"/>
      <c r="CA667" s="9"/>
    </row>
    <row r="668" spans="75:79" ht="12.75">
      <c r="BW668" s="9"/>
      <c r="BX668" s="46"/>
      <c r="BY668" s="9"/>
      <c r="BZ668" s="9"/>
      <c r="CA668" s="9"/>
    </row>
    <row r="669" spans="75:79" ht="12.75">
      <c r="BW669" s="9"/>
      <c r="BX669" s="46"/>
      <c r="BY669" s="9"/>
      <c r="BZ669" s="9"/>
      <c r="CA669" s="9"/>
    </row>
    <row r="670" spans="75:79" ht="12.75">
      <c r="BW670" s="9"/>
      <c r="BX670" s="46"/>
      <c r="BY670" s="9"/>
      <c r="BZ670" s="9"/>
      <c r="CA670" s="9"/>
    </row>
    <row r="671" spans="75:79" ht="12.75">
      <c r="BW671" s="9"/>
      <c r="BX671" s="46"/>
      <c r="BY671" s="9"/>
      <c r="BZ671" s="9"/>
      <c r="CA671" s="9"/>
    </row>
    <row r="672" spans="75:79" ht="12.75">
      <c r="BW672" s="9"/>
      <c r="BX672" s="46"/>
      <c r="BY672" s="9"/>
      <c r="BZ672" s="9"/>
      <c r="CA672" s="9"/>
    </row>
    <row r="673" spans="75:79" ht="12.75">
      <c r="BW673" s="9"/>
      <c r="BX673" s="46"/>
      <c r="BY673" s="9"/>
      <c r="BZ673" s="9"/>
      <c r="CA673" s="9"/>
    </row>
    <row r="674" spans="75:79" ht="12.75">
      <c r="BW674" s="9"/>
      <c r="BX674" s="46"/>
      <c r="BY674" s="9"/>
      <c r="BZ674" s="9"/>
      <c r="CA674" s="9"/>
    </row>
    <row r="675" spans="75:79" ht="12.75">
      <c r="BW675" s="9"/>
      <c r="BX675" s="46"/>
      <c r="BY675" s="9"/>
      <c r="BZ675" s="9"/>
      <c r="CA675" s="9"/>
    </row>
    <row r="676" spans="75:79" ht="12.75">
      <c r="BW676" s="9"/>
      <c r="BX676" s="46"/>
      <c r="BY676" s="9"/>
      <c r="BZ676" s="9"/>
      <c r="CA676" s="9"/>
    </row>
    <row r="677" spans="75:79" ht="12.75">
      <c r="BW677" s="9"/>
      <c r="BX677" s="46"/>
      <c r="BY677" s="9"/>
      <c r="BZ677" s="9"/>
      <c r="CA677" s="9"/>
    </row>
    <row r="678" spans="75:79" ht="12.75">
      <c r="BW678" s="9"/>
      <c r="BX678" s="46"/>
      <c r="BY678" s="9"/>
      <c r="BZ678" s="9"/>
      <c r="CA678" s="9"/>
    </row>
    <row r="679" spans="75:79" ht="12.75">
      <c r="BW679" s="9"/>
      <c r="BX679" s="46"/>
      <c r="BY679" s="9"/>
      <c r="BZ679" s="9"/>
      <c r="CA679" s="9"/>
    </row>
    <row r="680" spans="75:79" ht="12.75">
      <c r="BW680" s="9"/>
      <c r="BX680" s="46"/>
      <c r="BY680" s="9"/>
      <c r="BZ680" s="9"/>
      <c r="CA680" s="9"/>
    </row>
    <row r="681" spans="75:79" ht="12.75">
      <c r="BW681" s="9"/>
      <c r="BX681" s="46"/>
      <c r="BY681" s="9"/>
      <c r="BZ681" s="9"/>
      <c r="CA681" s="9"/>
    </row>
    <row r="682" spans="75:79" ht="12.75">
      <c r="BW682" s="9"/>
      <c r="BX682" s="46"/>
      <c r="BY682" s="9"/>
      <c r="BZ682" s="9"/>
      <c r="CA682" s="9"/>
    </row>
    <row r="683" spans="75:79" ht="12.75">
      <c r="BW683" s="9"/>
      <c r="BX683" s="46"/>
      <c r="BY683" s="9"/>
      <c r="BZ683" s="9"/>
      <c r="CA683" s="9"/>
    </row>
    <row r="684" spans="75:79" ht="12.75">
      <c r="BW684" s="9"/>
      <c r="BX684" s="46"/>
      <c r="BY684" s="9"/>
      <c r="BZ684" s="9"/>
      <c r="CA684" s="9"/>
    </row>
    <row r="685" spans="75:79" ht="12.75">
      <c r="BW685" s="9"/>
      <c r="BX685" s="46"/>
      <c r="BY685" s="9"/>
      <c r="BZ685" s="9"/>
      <c r="CA685" s="9"/>
    </row>
    <row r="686" spans="75:79" ht="12.75">
      <c r="BW686" s="9"/>
      <c r="BX686" s="46"/>
      <c r="BY686" s="9"/>
      <c r="BZ686" s="9"/>
      <c r="CA686" s="9"/>
    </row>
    <row r="687" spans="75:79" ht="12.75">
      <c r="BW687" s="9"/>
      <c r="BX687" s="46"/>
      <c r="BY687" s="9"/>
      <c r="BZ687" s="9"/>
      <c r="CA687" s="9"/>
    </row>
    <row r="688" spans="75:79" ht="12.75">
      <c r="BW688" s="9"/>
      <c r="BX688" s="46"/>
      <c r="BY688" s="9"/>
      <c r="BZ688" s="9"/>
      <c r="CA688" s="9"/>
    </row>
    <row r="689" spans="75:79" ht="12.75">
      <c r="BW689" s="9"/>
      <c r="BX689" s="46"/>
      <c r="BY689" s="9"/>
      <c r="BZ689" s="9"/>
      <c r="CA689" s="9"/>
    </row>
    <row r="690" spans="75:79" ht="12.75">
      <c r="BW690" s="9"/>
      <c r="BX690" s="46"/>
      <c r="BY690" s="9"/>
      <c r="BZ690" s="9"/>
      <c r="CA690" s="9"/>
    </row>
    <row r="691" spans="75:79" ht="12.75">
      <c r="BW691" s="9"/>
      <c r="BX691" s="46"/>
      <c r="BY691" s="9"/>
      <c r="BZ691" s="9"/>
      <c r="CA691" s="9"/>
    </row>
    <row r="692" spans="75:79" ht="12.75">
      <c r="BW692" s="9"/>
      <c r="BX692" s="46"/>
      <c r="BY692" s="9"/>
      <c r="BZ692" s="9"/>
      <c r="CA692" s="9"/>
    </row>
    <row r="693" spans="75:79" ht="12.75">
      <c r="BW693" s="9"/>
      <c r="BX693" s="46"/>
      <c r="BY693" s="9"/>
      <c r="BZ693" s="9"/>
      <c r="CA693" s="9"/>
    </row>
    <row r="694" spans="75:79" ht="12.75">
      <c r="BW694" s="9"/>
      <c r="BX694" s="46"/>
      <c r="BY694" s="9"/>
      <c r="BZ694" s="9"/>
      <c r="CA694" s="9"/>
    </row>
    <row r="695" spans="75:79" ht="12.75">
      <c r="BW695" s="9"/>
      <c r="BX695" s="46"/>
      <c r="BY695" s="9"/>
      <c r="BZ695" s="9"/>
      <c r="CA695" s="9"/>
    </row>
    <row r="696" spans="75:79" ht="12.75">
      <c r="BW696" s="9"/>
      <c r="BX696" s="46"/>
      <c r="BY696" s="9"/>
      <c r="BZ696" s="9"/>
      <c r="CA696" s="9"/>
    </row>
    <row r="697" spans="75:79" ht="12.75">
      <c r="BW697" s="9"/>
      <c r="BX697" s="46"/>
      <c r="BY697" s="9"/>
      <c r="BZ697" s="9"/>
      <c r="CA697" s="9"/>
    </row>
    <row r="698" spans="75:79" ht="12.75">
      <c r="BW698" s="9"/>
      <c r="BX698" s="46"/>
      <c r="BY698" s="9"/>
      <c r="BZ698" s="9"/>
      <c r="CA698" s="9"/>
    </row>
    <row r="699" spans="75:79" ht="12.75">
      <c r="BW699" s="9"/>
      <c r="BX699" s="46"/>
      <c r="BY699" s="9"/>
      <c r="BZ699" s="9"/>
      <c r="CA699" s="9"/>
    </row>
    <row r="700" spans="75:79" ht="12.75">
      <c r="BW700" s="9"/>
      <c r="BX700" s="46"/>
      <c r="BY700" s="9"/>
      <c r="BZ700" s="9"/>
      <c r="CA700" s="9"/>
    </row>
    <row r="701" spans="75:79" ht="12.75">
      <c r="BW701" s="9"/>
      <c r="BX701" s="46"/>
      <c r="BY701" s="9"/>
      <c r="BZ701" s="9"/>
      <c r="CA701" s="9"/>
    </row>
    <row r="702" spans="75:79" ht="12.75">
      <c r="BW702" s="9"/>
      <c r="BX702" s="46"/>
      <c r="BY702" s="9"/>
      <c r="BZ702" s="9"/>
      <c r="CA702" s="9"/>
    </row>
    <row r="703" spans="75:79" ht="12.75">
      <c r="BW703" s="9"/>
      <c r="BX703" s="46"/>
      <c r="BY703" s="9"/>
      <c r="BZ703" s="9"/>
      <c r="CA703" s="9"/>
    </row>
    <row r="704" spans="75:79" ht="12.75">
      <c r="BW704" s="9"/>
      <c r="BX704" s="46"/>
      <c r="BY704" s="9"/>
      <c r="BZ704" s="9"/>
      <c r="CA704" s="9"/>
    </row>
    <row r="705" spans="75:79" ht="12.75">
      <c r="BW705" s="9"/>
      <c r="BX705" s="46"/>
      <c r="BY705" s="9"/>
      <c r="BZ705" s="9"/>
      <c r="CA705" s="9"/>
    </row>
    <row r="706" spans="75:79" ht="12.75">
      <c r="BW706" s="9"/>
      <c r="BX706" s="46"/>
      <c r="BY706" s="9"/>
      <c r="BZ706" s="9"/>
      <c r="CA706" s="9"/>
    </row>
    <row r="707" spans="75:79" ht="12.75">
      <c r="BW707" s="9"/>
      <c r="BX707" s="46"/>
      <c r="BY707" s="9"/>
      <c r="BZ707" s="9"/>
      <c r="CA707" s="9"/>
    </row>
    <row r="708" spans="75:79" ht="12.75">
      <c r="BW708" s="9"/>
      <c r="BX708" s="46"/>
      <c r="BY708" s="9"/>
      <c r="BZ708" s="9"/>
      <c r="CA708" s="9"/>
    </row>
    <row r="709" spans="75:79" ht="12.75">
      <c r="BW709" s="9"/>
      <c r="BX709" s="46"/>
      <c r="BY709" s="9"/>
      <c r="BZ709" s="9"/>
      <c r="CA709" s="9"/>
    </row>
    <row r="710" spans="75:79" ht="12.75">
      <c r="BW710" s="9"/>
      <c r="BX710" s="46"/>
      <c r="BY710" s="9"/>
      <c r="BZ710" s="9"/>
      <c r="CA710" s="9"/>
    </row>
    <row r="711" spans="75:79" ht="12.75">
      <c r="BW711" s="9"/>
      <c r="BX711" s="46"/>
      <c r="BY711" s="9"/>
      <c r="BZ711" s="9"/>
      <c r="CA711" s="9"/>
    </row>
    <row r="712" spans="75:79" ht="12.75">
      <c r="BW712" s="9"/>
      <c r="BX712" s="46"/>
      <c r="BY712" s="9"/>
      <c r="BZ712" s="9"/>
      <c r="CA712" s="9"/>
    </row>
    <row r="713" spans="75:79" ht="12.75">
      <c r="BW713" s="9"/>
      <c r="BX713" s="46"/>
      <c r="BY713" s="9"/>
      <c r="BZ713" s="9"/>
      <c r="CA713" s="9"/>
    </row>
    <row r="714" spans="75:79" ht="12.75">
      <c r="BW714" s="9"/>
      <c r="BX714" s="46"/>
      <c r="BY714" s="9"/>
      <c r="BZ714" s="9"/>
      <c r="CA714" s="9"/>
    </row>
    <row r="715" spans="75:79" ht="12.75">
      <c r="BW715" s="9"/>
      <c r="BX715" s="46"/>
      <c r="BY715" s="9"/>
      <c r="BZ715" s="9"/>
      <c r="CA715" s="9"/>
    </row>
    <row r="716" spans="75:79" ht="12.75">
      <c r="BW716" s="9"/>
      <c r="BX716" s="46"/>
      <c r="BY716" s="9"/>
      <c r="BZ716" s="9"/>
      <c r="CA716" s="9"/>
    </row>
    <row r="717" spans="75:79" ht="12.75">
      <c r="BW717" s="9"/>
      <c r="BX717" s="46"/>
      <c r="BY717" s="9"/>
      <c r="BZ717" s="9"/>
      <c r="CA717" s="9"/>
    </row>
    <row r="718" spans="75:79" ht="12.75">
      <c r="BW718" s="9"/>
      <c r="BX718" s="46"/>
      <c r="BY718" s="9"/>
      <c r="BZ718" s="9"/>
      <c r="CA718" s="9"/>
    </row>
    <row r="719" spans="75:79" ht="12.75">
      <c r="BW719" s="9"/>
      <c r="BX719" s="46"/>
      <c r="BY719" s="9"/>
      <c r="BZ719" s="9"/>
      <c r="CA719" s="9"/>
    </row>
    <row r="720" spans="75:79" ht="12.75">
      <c r="BW720" s="9"/>
      <c r="BX720" s="46"/>
      <c r="BY720" s="9"/>
      <c r="BZ720" s="9"/>
      <c r="CA720" s="9"/>
    </row>
    <row r="721" spans="75:79" ht="12.75">
      <c r="BW721" s="9"/>
      <c r="BX721" s="46"/>
      <c r="BY721" s="9"/>
      <c r="BZ721" s="9"/>
      <c r="CA721" s="9"/>
    </row>
    <row r="722" spans="75:79" ht="12.75">
      <c r="BW722" s="9"/>
      <c r="BX722" s="46"/>
      <c r="BY722" s="9"/>
      <c r="BZ722" s="9"/>
      <c r="CA722" s="9"/>
    </row>
    <row r="723" spans="75:79" ht="12.75">
      <c r="BW723" s="9"/>
      <c r="BX723" s="46"/>
      <c r="BY723" s="9"/>
      <c r="BZ723" s="9"/>
      <c r="CA723" s="9"/>
    </row>
    <row r="724" spans="75:79" ht="12.75">
      <c r="BW724" s="9"/>
      <c r="BX724" s="46"/>
      <c r="BY724" s="9"/>
      <c r="BZ724" s="9"/>
      <c r="CA724" s="9"/>
    </row>
    <row r="725" spans="75:79" ht="12.75">
      <c r="BW725" s="9"/>
      <c r="BX725" s="46"/>
      <c r="BY725" s="9"/>
      <c r="BZ725" s="9"/>
      <c r="CA725" s="9"/>
    </row>
    <row r="726" spans="75:79" ht="12.75">
      <c r="BW726" s="9"/>
      <c r="BX726" s="46"/>
      <c r="BY726" s="9"/>
      <c r="BZ726" s="9"/>
      <c r="CA726" s="9"/>
    </row>
    <row r="727" spans="75:79" ht="12.75">
      <c r="BW727" s="9"/>
      <c r="BX727" s="46"/>
      <c r="BY727" s="9"/>
      <c r="BZ727" s="9"/>
      <c r="CA727" s="9"/>
    </row>
    <row r="728" spans="75:79" ht="12.75">
      <c r="BW728" s="9"/>
      <c r="BX728" s="46"/>
      <c r="BY728" s="9"/>
      <c r="BZ728" s="9"/>
      <c r="CA728" s="9"/>
    </row>
    <row r="729" spans="75:79" ht="12.75">
      <c r="BW729" s="9"/>
      <c r="BX729" s="46"/>
      <c r="BY729" s="9"/>
      <c r="BZ729" s="9"/>
      <c r="CA729" s="9"/>
    </row>
    <row r="730" spans="75:79" ht="12.75">
      <c r="BW730" s="9"/>
      <c r="BX730" s="46"/>
      <c r="BY730" s="9"/>
      <c r="BZ730" s="9"/>
      <c r="CA730" s="9"/>
    </row>
    <row r="731" spans="75:79" ht="12.75">
      <c r="BW731" s="9"/>
      <c r="BX731" s="46"/>
      <c r="BY731" s="9"/>
      <c r="BZ731" s="9"/>
      <c r="CA731" s="9"/>
    </row>
    <row r="732" spans="75:79" ht="12.75">
      <c r="BW732" s="9"/>
      <c r="BX732" s="46"/>
      <c r="BY732" s="9"/>
      <c r="BZ732" s="9"/>
      <c r="CA732" s="9"/>
    </row>
    <row r="733" spans="75:79" ht="12.75">
      <c r="BW733" s="9"/>
      <c r="BX733" s="46"/>
      <c r="BY733" s="9"/>
      <c r="BZ733" s="9"/>
      <c r="CA733" s="9"/>
    </row>
    <row r="734" spans="75:79" ht="12.75">
      <c r="BW734" s="9"/>
      <c r="BX734" s="46"/>
      <c r="BY734" s="9"/>
      <c r="BZ734" s="9"/>
      <c r="CA734" s="9"/>
    </row>
    <row r="735" spans="75:79" ht="12.75">
      <c r="BW735" s="9"/>
      <c r="BX735" s="46"/>
      <c r="BY735" s="9"/>
      <c r="BZ735" s="9"/>
      <c r="CA735" s="9"/>
    </row>
    <row r="736" spans="75:79" ht="12.75">
      <c r="BW736" s="9"/>
      <c r="BX736" s="46"/>
      <c r="BY736" s="9"/>
      <c r="BZ736" s="9"/>
      <c r="CA736" s="9"/>
    </row>
    <row r="737" spans="75:79" ht="12.75">
      <c r="BW737" s="9"/>
      <c r="BX737" s="46"/>
      <c r="BY737" s="9"/>
      <c r="BZ737" s="9"/>
      <c r="CA737" s="9"/>
    </row>
    <row r="738" spans="75:79" ht="12.75">
      <c r="BW738" s="9"/>
      <c r="BX738" s="46"/>
      <c r="BY738" s="9"/>
      <c r="BZ738" s="9"/>
      <c r="CA738" s="9"/>
    </row>
    <row r="739" spans="75:79" ht="12.75">
      <c r="BW739" s="9"/>
      <c r="BX739" s="46"/>
      <c r="BY739" s="9"/>
      <c r="BZ739" s="9"/>
      <c r="CA739" s="9"/>
    </row>
    <row r="740" spans="75:79" ht="12.75">
      <c r="BW740" s="9"/>
      <c r="BX740" s="46"/>
      <c r="BY740" s="9"/>
      <c r="BZ740" s="9"/>
      <c r="CA740" s="9"/>
    </row>
    <row r="741" spans="75:79" ht="12.75">
      <c r="BW741" s="9"/>
      <c r="BX741" s="46"/>
      <c r="BY741" s="9"/>
      <c r="BZ741" s="9"/>
      <c r="CA741" s="9"/>
    </row>
    <row r="742" spans="75:79" ht="12.75">
      <c r="BW742" s="9"/>
      <c r="BX742" s="46"/>
      <c r="BY742" s="9"/>
      <c r="BZ742" s="9"/>
      <c r="CA742" s="9"/>
    </row>
    <row r="743" spans="75:79" ht="12.75">
      <c r="BW743" s="9"/>
      <c r="BX743" s="46"/>
      <c r="BY743" s="9"/>
      <c r="BZ743" s="9"/>
      <c r="CA743" s="9"/>
    </row>
    <row r="744" spans="75:79" ht="12.75">
      <c r="BW744" s="9"/>
      <c r="BX744" s="46"/>
      <c r="BY744" s="9"/>
      <c r="BZ744" s="9"/>
      <c r="CA744" s="9"/>
    </row>
    <row r="745" spans="75:79" ht="12.75">
      <c r="BW745" s="9"/>
      <c r="BX745" s="46"/>
      <c r="BY745" s="9"/>
      <c r="BZ745" s="9"/>
      <c r="CA745" s="9"/>
    </row>
    <row r="746" spans="75:79" ht="12.75">
      <c r="BW746" s="9"/>
      <c r="BX746" s="46"/>
      <c r="BY746" s="9"/>
      <c r="BZ746" s="9"/>
      <c r="CA746" s="9"/>
    </row>
    <row r="747" spans="75:79" ht="12.75">
      <c r="BW747" s="9"/>
      <c r="BX747" s="46"/>
      <c r="BY747" s="9"/>
      <c r="BZ747" s="9"/>
      <c r="CA747" s="9"/>
    </row>
    <row r="748" spans="75:79" ht="12.75">
      <c r="BW748" s="9"/>
      <c r="BX748" s="46"/>
      <c r="BY748" s="9"/>
      <c r="BZ748" s="9"/>
      <c r="CA748" s="9"/>
    </row>
    <row r="749" spans="75:79" ht="12.75">
      <c r="BW749" s="9"/>
      <c r="BX749" s="46"/>
      <c r="BY749" s="9"/>
      <c r="BZ749" s="9"/>
      <c r="CA749" s="9"/>
    </row>
    <row r="750" spans="75:79" ht="12.75">
      <c r="BW750" s="9"/>
      <c r="BX750" s="46"/>
      <c r="BY750" s="9"/>
      <c r="BZ750" s="9"/>
      <c r="CA750" s="9"/>
    </row>
    <row r="751" spans="75:79" ht="12.75">
      <c r="BW751" s="9"/>
      <c r="BX751" s="46"/>
      <c r="BY751" s="9"/>
      <c r="BZ751" s="9"/>
      <c r="CA751" s="9"/>
    </row>
    <row r="752" spans="75:79" ht="12.75">
      <c r="BW752" s="9"/>
      <c r="BX752" s="46"/>
      <c r="BY752" s="9"/>
      <c r="BZ752" s="9"/>
      <c r="CA752" s="9"/>
    </row>
    <row r="753" spans="75:79" ht="12.75">
      <c r="BW753" s="9"/>
      <c r="BX753" s="46"/>
      <c r="BY753" s="9"/>
      <c r="BZ753" s="9"/>
      <c r="CA753" s="9"/>
    </row>
    <row r="754" spans="75:79" ht="12.75">
      <c r="BW754" s="9"/>
      <c r="BX754" s="46"/>
      <c r="BY754" s="9"/>
      <c r="BZ754" s="9"/>
      <c r="CA754" s="9"/>
    </row>
    <row r="755" spans="75:79" ht="12.75">
      <c r="BW755" s="9"/>
      <c r="BX755" s="46"/>
      <c r="BY755" s="9"/>
      <c r="BZ755" s="9"/>
      <c r="CA755" s="9"/>
    </row>
    <row r="756" spans="75:79" ht="12.75">
      <c r="BW756" s="9"/>
      <c r="BX756" s="46"/>
      <c r="BY756" s="9"/>
      <c r="BZ756" s="9"/>
      <c r="CA756" s="9"/>
    </row>
    <row r="757" spans="75:79" ht="12.75">
      <c r="BW757" s="9"/>
      <c r="BX757" s="46"/>
      <c r="BY757" s="9"/>
      <c r="BZ757" s="9"/>
      <c r="CA757" s="9"/>
    </row>
    <row r="758" spans="75:79" ht="12.75">
      <c r="BW758" s="9"/>
      <c r="BX758" s="46"/>
      <c r="BY758" s="9"/>
      <c r="BZ758" s="9"/>
      <c r="CA758" s="9"/>
    </row>
    <row r="759" spans="75:79" ht="12.75">
      <c r="BW759" s="9"/>
      <c r="BX759" s="46"/>
      <c r="BY759" s="9"/>
      <c r="BZ759" s="9"/>
      <c r="CA759" s="9"/>
    </row>
    <row r="760" spans="75:79" ht="12.75">
      <c r="BW760" s="9"/>
      <c r="BX760" s="46"/>
      <c r="BY760" s="9"/>
      <c r="BZ760" s="9"/>
      <c r="CA760" s="9"/>
    </row>
    <row r="761" spans="75:79" ht="12.75">
      <c r="BW761" s="9"/>
      <c r="BX761" s="46"/>
      <c r="BY761" s="9"/>
      <c r="BZ761" s="9"/>
      <c r="CA761" s="9"/>
    </row>
    <row r="762" spans="75:79" ht="12.75">
      <c r="BW762" s="9"/>
      <c r="BX762" s="46"/>
      <c r="BY762" s="9"/>
      <c r="BZ762" s="9"/>
      <c r="CA762" s="9"/>
    </row>
    <row r="763" spans="75:79" ht="12.75">
      <c r="BW763" s="9"/>
      <c r="BX763" s="46"/>
      <c r="BY763" s="9"/>
      <c r="BZ763" s="9"/>
      <c r="CA763" s="9"/>
    </row>
    <row r="764" spans="75:79" ht="12.75">
      <c r="BW764" s="9"/>
      <c r="BX764" s="46"/>
      <c r="BY764" s="9"/>
      <c r="BZ764" s="9"/>
      <c r="CA764" s="9"/>
    </row>
    <row r="765" spans="75:79" ht="12.75">
      <c r="BW765" s="9"/>
      <c r="BX765" s="46"/>
      <c r="BY765" s="9"/>
      <c r="BZ765" s="9"/>
      <c r="CA765" s="9"/>
    </row>
    <row r="766" spans="75:79" ht="12.75">
      <c r="BW766" s="9"/>
      <c r="BX766" s="46"/>
      <c r="BY766" s="9"/>
      <c r="BZ766" s="9"/>
      <c r="CA766" s="9"/>
    </row>
    <row r="767" spans="75:79" ht="12.75">
      <c r="BW767" s="9"/>
      <c r="BX767" s="46"/>
      <c r="BY767" s="9"/>
      <c r="BZ767" s="9"/>
      <c r="CA767" s="9"/>
    </row>
    <row r="768" spans="75:79" ht="12.75">
      <c r="BW768" s="9"/>
      <c r="BX768" s="46"/>
      <c r="BY768" s="9"/>
      <c r="BZ768" s="9"/>
      <c r="CA768" s="9"/>
    </row>
    <row r="769" spans="75:79" ht="12.75">
      <c r="BW769" s="9"/>
      <c r="BX769" s="46"/>
      <c r="BY769" s="9"/>
      <c r="BZ769" s="9"/>
      <c r="CA769" s="9"/>
    </row>
    <row r="770" spans="75:79" ht="12.75">
      <c r="BW770" s="9"/>
      <c r="BX770" s="46"/>
      <c r="BY770" s="9"/>
      <c r="BZ770" s="9"/>
      <c r="CA770" s="9"/>
    </row>
    <row r="771" spans="75:79" ht="12.75">
      <c r="BW771" s="9"/>
      <c r="BX771" s="46"/>
      <c r="BY771" s="9"/>
      <c r="BZ771" s="9"/>
      <c r="CA771" s="9"/>
    </row>
    <row r="772" spans="75:79" ht="12.75">
      <c r="BW772" s="9"/>
      <c r="BX772" s="46"/>
      <c r="BY772" s="9"/>
      <c r="BZ772" s="9"/>
      <c r="CA772" s="9"/>
    </row>
    <row r="773" spans="75:79" ht="12.75">
      <c r="BW773" s="9"/>
      <c r="BX773" s="46"/>
      <c r="BY773" s="9"/>
      <c r="BZ773" s="9"/>
      <c r="CA773" s="9"/>
    </row>
    <row r="774" spans="75:79" ht="12.75">
      <c r="BW774" s="9"/>
      <c r="BX774" s="46"/>
      <c r="BY774" s="9"/>
      <c r="BZ774" s="9"/>
      <c r="CA774" s="9"/>
    </row>
    <row r="775" spans="75:79" ht="12.75">
      <c r="BW775" s="9"/>
      <c r="BX775" s="46"/>
      <c r="BY775" s="9"/>
      <c r="BZ775" s="9"/>
      <c r="CA775" s="9"/>
    </row>
    <row r="776" spans="75:79" ht="12.75">
      <c r="BW776" s="9"/>
      <c r="BX776" s="46"/>
      <c r="BY776" s="9"/>
      <c r="BZ776" s="9"/>
      <c r="CA776" s="9"/>
    </row>
    <row r="777" spans="75:79" ht="12.75">
      <c r="BW777" s="9"/>
      <c r="BX777" s="46"/>
      <c r="BY777" s="9"/>
      <c r="BZ777" s="9"/>
      <c r="CA777" s="9"/>
    </row>
    <row r="778" spans="75:79" ht="12.75">
      <c r="BW778" s="9"/>
      <c r="BX778" s="46"/>
      <c r="BY778" s="9"/>
      <c r="BZ778" s="9"/>
      <c r="CA778" s="9"/>
    </row>
    <row r="779" spans="75:79" ht="12.75">
      <c r="BW779" s="9"/>
      <c r="BX779" s="46"/>
      <c r="BY779" s="9"/>
      <c r="BZ779" s="9"/>
      <c r="CA779" s="9"/>
    </row>
    <row r="780" spans="75:79" ht="12.75">
      <c r="BW780" s="9"/>
      <c r="BX780" s="46"/>
      <c r="BY780" s="9"/>
      <c r="BZ780" s="9"/>
      <c r="CA780" s="9"/>
    </row>
    <row r="781" spans="75:79" ht="12.75">
      <c r="BW781" s="9"/>
      <c r="BX781" s="46"/>
      <c r="BY781" s="9"/>
      <c r="BZ781" s="9"/>
      <c r="CA781" s="9"/>
    </row>
    <row r="782" spans="75:79" ht="12.75">
      <c r="BW782" s="9"/>
      <c r="BX782" s="46"/>
      <c r="BY782" s="9"/>
      <c r="BZ782" s="9"/>
      <c r="CA782" s="9"/>
    </row>
    <row r="783" spans="75:79" ht="12.75">
      <c r="BW783" s="9"/>
      <c r="BX783" s="46"/>
      <c r="BY783" s="9"/>
      <c r="BZ783" s="9"/>
      <c r="CA783" s="9"/>
    </row>
    <row r="784" spans="75:79" ht="12.75">
      <c r="BW784" s="9"/>
      <c r="BX784" s="46"/>
      <c r="BY784" s="9"/>
      <c r="BZ784" s="9"/>
      <c r="CA784" s="9"/>
    </row>
    <row r="785" spans="75:79" ht="12.75">
      <c r="BW785" s="9"/>
      <c r="BX785" s="46"/>
      <c r="BY785" s="9"/>
      <c r="BZ785" s="9"/>
      <c r="CA785" s="9"/>
    </row>
    <row r="786" spans="75:79" ht="12.75">
      <c r="BW786" s="9"/>
      <c r="BX786" s="46"/>
      <c r="BY786" s="9"/>
      <c r="BZ786" s="9"/>
      <c r="CA786" s="9"/>
    </row>
    <row r="787" spans="75:79" ht="12.75">
      <c r="BW787" s="9"/>
      <c r="BX787" s="46"/>
      <c r="BY787" s="9"/>
      <c r="BZ787" s="9"/>
      <c r="CA787" s="9"/>
    </row>
    <row r="788" spans="75:79" ht="12.75">
      <c r="BW788" s="9"/>
      <c r="BX788" s="46"/>
      <c r="BY788" s="9"/>
      <c r="BZ788" s="9"/>
      <c r="CA788" s="9"/>
    </row>
    <row r="789" spans="75:79" ht="12.75">
      <c r="BW789" s="9"/>
      <c r="BX789" s="46"/>
      <c r="BY789" s="9"/>
      <c r="BZ789" s="9"/>
      <c r="CA789" s="9"/>
    </row>
    <row r="790" spans="75:79" ht="12.75">
      <c r="BW790" s="9"/>
      <c r="BX790" s="46"/>
      <c r="BY790" s="9"/>
      <c r="BZ790" s="9"/>
      <c r="CA790" s="9"/>
    </row>
    <row r="791" spans="75:79" ht="12.75">
      <c r="BW791" s="9"/>
      <c r="BX791" s="46"/>
      <c r="BY791" s="9"/>
      <c r="BZ791" s="9"/>
      <c r="CA791" s="9"/>
    </row>
    <row r="792" spans="75:79" ht="12.75">
      <c r="BW792" s="9"/>
      <c r="BX792" s="46"/>
      <c r="BY792" s="9"/>
      <c r="BZ792" s="9"/>
      <c r="CA792" s="9"/>
    </row>
    <row r="793" spans="75:79" ht="12.75">
      <c r="BW793" s="9"/>
      <c r="BX793" s="46"/>
      <c r="BY793" s="9"/>
      <c r="BZ793" s="9"/>
      <c r="CA793" s="9"/>
    </row>
    <row r="794" spans="75:79" ht="12.75">
      <c r="BW794" s="9"/>
      <c r="BX794" s="46"/>
      <c r="BY794" s="9"/>
      <c r="BZ794" s="9"/>
      <c r="CA794" s="9"/>
    </row>
    <row r="795" spans="75:79" ht="12.75">
      <c r="BW795" s="9"/>
      <c r="BX795" s="46"/>
      <c r="BY795" s="9"/>
      <c r="BZ795" s="9"/>
      <c r="CA795" s="9"/>
    </row>
    <row r="796" spans="75:79" ht="12.75">
      <c r="BW796" s="9"/>
      <c r="BX796" s="46"/>
      <c r="BY796" s="9"/>
      <c r="BZ796" s="9"/>
      <c r="CA796" s="9"/>
    </row>
    <row r="797" spans="75:79" ht="12.75">
      <c r="BW797" s="9"/>
      <c r="BX797" s="46"/>
      <c r="BY797" s="9"/>
      <c r="BZ797" s="9"/>
      <c r="CA797" s="9"/>
    </row>
    <row r="798" spans="75:79" ht="12.75">
      <c r="BW798" s="9"/>
      <c r="BX798" s="46"/>
      <c r="BY798" s="9"/>
      <c r="BZ798" s="9"/>
      <c r="CA798" s="9"/>
    </row>
    <row r="799" spans="75:79" ht="12.75">
      <c r="BW799" s="9"/>
      <c r="BX799" s="46"/>
      <c r="BY799" s="9"/>
      <c r="BZ799" s="9"/>
      <c r="CA799" s="9"/>
    </row>
    <row r="800" spans="75:79" ht="12.75">
      <c r="BW800" s="9"/>
      <c r="BX800" s="46"/>
      <c r="BY800" s="9"/>
      <c r="BZ800" s="9"/>
      <c r="CA800" s="9"/>
    </row>
    <row r="801" spans="75:79" ht="12.75">
      <c r="BW801" s="9"/>
      <c r="BX801" s="46"/>
      <c r="BY801" s="9"/>
      <c r="BZ801" s="9"/>
      <c r="CA801" s="9"/>
    </row>
    <row r="802" spans="75:79" ht="12.75">
      <c r="BW802" s="9"/>
      <c r="BX802" s="46"/>
      <c r="BY802" s="9"/>
      <c r="BZ802" s="9"/>
      <c r="CA802" s="9"/>
    </row>
    <row r="803" spans="75:79" ht="12.75">
      <c r="BW803" s="9"/>
      <c r="BX803" s="46"/>
      <c r="BY803" s="9"/>
      <c r="BZ803" s="9"/>
      <c r="CA803" s="9"/>
    </row>
    <row r="804" spans="75:79" ht="12.75">
      <c r="BW804" s="9"/>
      <c r="BX804" s="46"/>
      <c r="BY804" s="9"/>
      <c r="BZ804" s="9"/>
      <c r="CA804" s="9"/>
    </row>
    <row r="805" spans="75:79" ht="12.75">
      <c r="BW805" s="9"/>
      <c r="BX805" s="46"/>
      <c r="BY805" s="9"/>
      <c r="BZ805" s="9"/>
      <c r="CA805" s="9"/>
    </row>
    <row r="806" spans="75:79" ht="12.75">
      <c r="BW806" s="9"/>
      <c r="BX806" s="46"/>
      <c r="BY806" s="9"/>
      <c r="BZ806" s="9"/>
      <c r="CA806" s="9"/>
    </row>
    <row r="807" spans="75:79" ht="12.75">
      <c r="BW807" s="9"/>
      <c r="BX807" s="46"/>
      <c r="BY807" s="9"/>
      <c r="BZ807" s="9"/>
      <c r="CA807" s="9"/>
    </row>
    <row r="808" spans="75:79" ht="12.75">
      <c r="BW808" s="9"/>
      <c r="BX808" s="46"/>
      <c r="BY808" s="9"/>
      <c r="BZ808" s="9"/>
      <c r="CA808" s="9"/>
    </row>
    <row r="809" spans="75:79" ht="12.75">
      <c r="BW809" s="9"/>
      <c r="BX809" s="46"/>
      <c r="BY809" s="9"/>
      <c r="BZ809" s="9"/>
      <c r="CA809" s="9"/>
    </row>
    <row r="810" spans="75:79" ht="12.75">
      <c r="BW810" s="9"/>
      <c r="BX810" s="46"/>
      <c r="BY810" s="9"/>
      <c r="BZ810" s="9"/>
      <c r="CA810" s="9"/>
    </row>
    <row r="811" spans="75:79" ht="12.75">
      <c r="BW811" s="9"/>
      <c r="BX811" s="46"/>
      <c r="BY811" s="9"/>
      <c r="BZ811" s="9"/>
      <c r="CA811" s="9"/>
    </row>
    <row r="812" spans="75:79" ht="12.75">
      <c r="BW812" s="9"/>
      <c r="BX812" s="46"/>
      <c r="BY812" s="9"/>
      <c r="BZ812" s="9"/>
      <c r="CA812" s="9"/>
    </row>
    <row r="813" spans="75:79" ht="12.75">
      <c r="BW813" s="9"/>
      <c r="BX813" s="46"/>
      <c r="BY813" s="9"/>
      <c r="BZ813" s="9"/>
      <c r="CA813" s="9"/>
    </row>
    <row r="814" spans="75:79" ht="12.75">
      <c r="BW814" s="9"/>
      <c r="BX814" s="46"/>
      <c r="BY814" s="9"/>
      <c r="BZ814" s="9"/>
      <c r="CA814" s="9"/>
    </row>
    <row r="815" spans="75:79" ht="12.75">
      <c r="BW815" s="9"/>
      <c r="BX815" s="46"/>
      <c r="BY815" s="9"/>
      <c r="BZ815" s="9"/>
      <c r="CA815" s="9"/>
    </row>
    <row r="816" spans="75:79" ht="12.75">
      <c r="BW816" s="9"/>
      <c r="BX816" s="46"/>
      <c r="BY816" s="9"/>
      <c r="BZ816" s="9"/>
      <c r="CA816" s="9"/>
    </row>
    <row r="817" spans="75:79" ht="12.75">
      <c r="BW817" s="9"/>
      <c r="BX817" s="46"/>
      <c r="BY817" s="9"/>
      <c r="BZ817" s="9"/>
      <c r="CA817" s="9"/>
    </row>
    <row r="818" spans="75:79" ht="12.75">
      <c r="BW818" s="9"/>
      <c r="BX818" s="46"/>
      <c r="BY818" s="9"/>
      <c r="BZ818" s="9"/>
      <c r="CA818" s="9"/>
    </row>
    <row r="819" spans="75:79" ht="12.75">
      <c r="BW819" s="9"/>
      <c r="BX819" s="46"/>
      <c r="BY819" s="9"/>
      <c r="BZ819" s="9"/>
      <c r="CA819" s="9"/>
    </row>
    <row r="820" spans="75:79" ht="12.75">
      <c r="BW820" s="9"/>
      <c r="BX820" s="46"/>
      <c r="BY820" s="9"/>
      <c r="BZ820" s="9"/>
      <c r="CA820" s="9"/>
    </row>
    <row r="821" spans="75:79" ht="12.75">
      <c r="BW821" s="9"/>
      <c r="BX821" s="46"/>
      <c r="BY821" s="9"/>
      <c r="BZ821" s="9"/>
      <c r="CA821" s="9"/>
    </row>
    <row r="822" spans="75:79" ht="12.75">
      <c r="BW822" s="9"/>
      <c r="BX822" s="46"/>
      <c r="BY822" s="9"/>
      <c r="BZ822" s="9"/>
      <c r="CA822" s="9"/>
    </row>
    <row r="823" spans="75:79" ht="12.75">
      <c r="BW823" s="9"/>
      <c r="BX823" s="46"/>
      <c r="BY823" s="9"/>
      <c r="BZ823" s="9"/>
      <c r="CA823" s="9"/>
    </row>
    <row r="824" spans="75:79" ht="12.75">
      <c r="BW824" s="9"/>
      <c r="BX824" s="46"/>
      <c r="BY824" s="9"/>
      <c r="BZ824" s="9"/>
      <c r="CA824" s="9"/>
    </row>
    <row r="825" spans="75:79" ht="12.75">
      <c r="BW825" s="9"/>
      <c r="BX825" s="46"/>
      <c r="BY825" s="9"/>
      <c r="BZ825" s="9"/>
      <c r="CA825" s="9"/>
    </row>
    <row r="826" spans="75:79" ht="12.75">
      <c r="BW826" s="9"/>
      <c r="BX826" s="46"/>
      <c r="BY826" s="9"/>
      <c r="BZ826" s="9"/>
      <c r="CA826" s="9"/>
    </row>
    <row r="827" spans="75:79" ht="12.75">
      <c r="BW827" s="9"/>
      <c r="BX827" s="46"/>
      <c r="BY827" s="9"/>
      <c r="BZ827" s="9"/>
      <c r="CA827" s="9"/>
    </row>
    <row r="828" spans="75:79" ht="12.75">
      <c r="BW828" s="9"/>
      <c r="BX828" s="46"/>
      <c r="BY828" s="9"/>
      <c r="BZ828" s="9"/>
      <c r="CA828" s="9"/>
    </row>
    <row r="829" spans="75:79" ht="12.75">
      <c r="BW829" s="9"/>
      <c r="BX829" s="46"/>
      <c r="BY829" s="9"/>
      <c r="BZ829" s="9"/>
      <c r="CA829" s="9"/>
    </row>
    <row r="830" spans="75:79" ht="12.75">
      <c r="BW830" s="9"/>
      <c r="BX830" s="46"/>
      <c r="BY830" s="9"/>
      <c r="BZ830" s="9"/>
      <c r="CA830" s="9"/>
    </row>
    <row r="831" spans="75:79" ht="12.75">
      <c r="BW831" s="9"/>
      <c r="BX831" s="46"/>
      <c r="BY831" s="9"/>
      <c r="BZ831" s="9"/>
      <c r="CA831" s="9"/>
    </row>
    <row r="832" spans="75:79" ht="12.75">
      <c r="BW832" s="9"/>
      <c r="BX832" s="46"/>
      <c r="BY832" s="9"/>
      <c r="BZ832" s="9"/>
      <c r="CA832" s="9"/>
    </row>
    <row r="833" spans="75:79" ht="12.75">
      <c r="BW833" s="9"/>
      <c r="BX833" s="46"/>
      <c r="BY833" s="9"/>
      <c r="BZ833" s="9"/>
      <c r="CA833" s="9"/>
    </row>
    <row r="834" spans="75:79" ht="12.75">
      <c r="BW834" s="9"/>
      <c r="BX834" s="46"/>
      <c r="BY834" s="9"/>
      <c r="BZ834" s="9"/>
      <c r="CA834" s="9"/>
    </row>
    <row r="835" spans="75:79" ht="12.75">
      <c r="BW835" s="9"/>
      <c r="BX835" s="46"/>
      <c r="BY835" s="9"/>
      <c r="BZ835" s="9"/>
      <c r="CA835" s="9"/>
    </row>
    <row r="836" spans="75:79" ht="12.75">
      <c r="BW836" s="9"/>
      <c r="BX836" s="46"/>
      <c r="BY836" s="9"/>
      <c r="BZ836" s="9"/>
      <c r="CA836" s="9"/>
    </row>
    <row r="837" spans="75:79" ht="12.75">
      <c r="BW837" s="9"/>
      <c r="BX837" s="46"/>
      <c r="BY837" s="9"/>
      <c r="BZ837" s="9"/>
      <c r="CA837" s="9"/>
    </row>
    <row r="838" spans="75:79" ht="12.75">
      <c r="BW838" s="9"/>
      <c r="BX838" s="46"/>
      <c r="BY838" s="9"/>
      <c r="BZ838" s="9"/>
      <c r="CA838" s="9"/>
    </row>
    <row r="839" spans="75:79" ht="12.75">
      <c r="BW839" s="9"/>
      <c r="BX839" s="46"/>
      <c r="BY839" s="9"/>
      <c r="BZ839" s="9"/>
      <c r="CA839" s="9"/>
    </row>
    <row r="840" spans="75:79" ht="12.75">
      <c r="BW840" s="9"/>
      <c r="BX840" s="46"/>
      <c r="BY840" s="9"/>
      <c r="BZ840" s="9"/>
      <c r="CA840" s="9"/>
    </row>
    <row r="841" spans="75:79" ht="12.75">
      <c r="BW841" s="9"/>
      <c r="BX841" s="46"/>
      <c r="BY841" s="9"/>
      <c r="BZ841" s="9"/>
      <c r="CA841" s="9"/>
    </row>
    <row r="842" spans="75:79" ht="12.75">
      <c r="BW842" s="9"/>
      <c r="BX842" s="46"/>
      <c r="BY842" s="9"/>
      <c r="BZ842" s="9"/>
      <c r="CA842" s="9"/>
    </row>
    <row r="843" spans="75:79" ht="12.75">
      <c r="BW843" s="9"/>
      <c r="BX843" s="46"/>
      <c r="BY843" s="9"/>
      <c r="BZ843" s="9"/>
      <c r="CA843" s="9"/>
    </row>
    <row r="844" spans="75:79" ht="12.75">
      <c r="BW844" s="9"/>
      <c r="BX844" s="46"/>
      <c r="BY844" s="9"/>
      <c r="BZ844" s="9"/>
      <c r="CA844" s="9"/>
    </row>
    <row r="845" spans="75:79" ht="12.75">
      <c r="BW845" s="9"/>
      <c r="BX845" s="46"/>
      <c r="BY845" s="9"/>
      <c r="BZ845" s="9"/>
      <c r="CA845" s="9"/>
    </row>
    <row r="846" spans="75:79" ht="12.75">
      <c r="BW846" s="9"/>
      <c r="BX846" s="46"/>
      <c r="BY846" s="9"/>
      <c r="BZ846" s="9"/>
      <c r="CA846" s="9"/>
    </row>
    <row r="847" spans="75:79" ht="12.75">
      <c r="BW847" s="9"/>
      <c r="BX847" s="46"/>
      <c r="BY847" s="9"/>
      <c r="BZ847" s="9"/>
      <c r="CA847" s="9"/>
    </row>
    <row r="848" spans="75:79" ht="12.75">
      <c r="BW848" s="9"/>
      <c r="BX848" s="46"/>
      <c r="BY848" s="9"/>
      <c r="BZ848" s="9"/>
      <c r="CA848" s="9"/>
    </row>
    <row r="849" spans="75:79" ht="12.75">
      <c r="BW849" s="9"/>
      <c r="BX849" s="46"/>
      <c r="BY849" s="9"/>
      <c r="BZ849" s="9"/>
      <c r="CA849" s="9"/>
    </row>
    <row r="850" spans="75:79" ht="12.75">
      <c r="BW850" s="9"/>
      <c r="BX850" s="46"/>
      <c r="BY850" s="9"/>
      <c r="BZ850" s="9"/>
      <c r="CA850" s="9"/>
    </row>
    <row r="851" spans="75:79" ht="12.75">
      <c r="BW851" s="9"/>
      <c r="BX851" s="46"/>
      <c r="BY851" s="9"/>
      <c r="BZ851" s="9"/>
      <c r="CA851" s="9"/>
    </row>
    <row r="852" spans="75:79" ht="12.75">
      <c r="BW852" s="9"/>
      <c r="BX852" s="46"/>
      <c r="BY852" s="9"/>
      <c r="BZ852" s="9"/>
      <c r="CA852" s="9"/>
    </row>
    <row r="853" spans="75:79" ht="12.75">
      <c r="BW853" s="9"/>
      <c r="BX853" s="46"/>
      <c r="BY853" s="9"/>
      <c r="BZ853" s="9"/>
      <c r="CA853" s="9"/>
    </row>
    <row r="854" spans="75:79" ht="12.75">
      <c r="BW854" s="9"/>
      <c r="BX854" s="46"/>
      <c r="BY854" s="9"/>
      <c r="BZ854" s="9"/>
      <c r="CA854" s="9"/>
    </row>
    <row r="855" spans="75:79" ht="12.75">
      <c r="BW855" s="9"/>
      <c r="BX855" s="46"/>
      <c r="BY855" s="9"/>
      <c r="BZ855" s="9"/>
      <c r="CA855" s="9"/>
    </row>
    <row r="856" spans="75:79" ht="12.75">
      <c r="BW856" s="9"/>
      <c r="BX856" s="46"/>
      <c r="BY856" s="9"/>
      <c r="BZ856" s="9"/>
      <c r="CA856" s="9"/>
    </row>
    <row r="857" spans="75:79" ht="12.75">
      <c r="BW857" s="9"/>
      <c r="BX857" s="46"/>
      <c r="BY857" s="9"/>
      <c r="BZ857" s="9"/>
      <c r="CA857" s="9"/>
    </row>
    <row r="858" spans="75:79" ht="12.75">
      <c r="BW858" s="9"/>
      <c r="BX858" s="46"/>
      <c r="BY858" s="9"/>
      <c r="BZ858" s="9"/>
      <c r="CA858" s="9"/>
    </row>
    <row r="859" spans="75:79" ht="12.75">
      <c r="BW859" s="9"/>
      <c r="BX859" s="46"/>
      <c r="BY859" s="9"/>
      <c r="BZ859" s="9"/>
      <c r="CA859" s="9"/>
    </row>
    <row r="860" spans="75:79" ht="12.75">
      <c r="BW860" s="9"/>
      <c r="BX860" s="46"/>
      <c r="BY860" s="9"/>
      <c r="BZ860" s="9"/>
      <c r="CA860" s="9"/>
    </row>
    <row r="861" spans="75:79" ht="12.75">
      <c r="BW861" s="9"/>
      <c r="BX861" s="46"/>
      <c r="BY861" s="9"/>
      <c r="BZ861" s="9"/>
      <c r="CA861" s="9"/>
    </row>
    <row r="862" spans="75:79" ht="12.75">
      <c r="BW862" s="9"/>
      <c r="BX862" s="46"/>
      <c r="BY862" s="9"/>
      <c r="BZ862" s="9"/>
      <c r="CA862" s="9"/>
    </row>
    <row r="863" spans="75:79" ht="12.75">
      <c r="BW863" s="9"/>
      <c r="BX863" s="46"/>
      <c r="BY863" s="9"/>
      <c r="BZ863" s="9"/>
      <c r="CA863" s="9"/>
    </row>
    <row r="864" spans="75:79" ht="12.75">
      <c r="BW864" s="9"/>
      <c r="BX864" s="46"/>
      <c r="BY864" s="9"/>
      <c r="BZ864" s="9"/>
      <c r="CA864" s="9"/>
    </row>
    <row r="865" spans="75:79" ht="12.75">
      <c r="BW865" s="9"/>
      <c r="BX865" s="46"/>
      <c r="BY865" s="9"/>
      <c r="BZ865" s="9"/>
      <c r="CA865" s="9"/>
    </row>
    <row r="866" spans="75:79" ht="12.75">
      <c r="BW866" s="9"/>
      <c r="BX866" s="46"/>
      <c r="BY866" s="9"/>
      <c r="BZ866" s="9"/>
      <c r="CA866" s="9"/>
    </row>
    <row r="867" spans="75:79" ht="12.75">
      <c r="BW867" s="9"/>
      <c r="BX867" s="46"/>
      <c r="BY867" s="9"/>
      <c r="BZ867" s="9"/>
      <c r="CA867" s="9"/>
    </row>
    <row r="868" spans="75:79" ht="12.75">
      <c r="BW868" s="9"/>
      <c r="BX868" s="46"/>
      <c r="BY868" s="9"/>
      <c r="BZ868" s="9"/>
      <c r="CA868" s="9"/>
    </row>
    <row r="869" spans="75:79" ht="12.75">
      <c r="BW869" s="9"/>
      <c r="BX869" s="46"/>
      <c r="BY869" s="9"/>
      <c r="BZ869" s="9"/>
      <c r="CA869" s="9"/>
    </row>
    <row r="870" spans="75:79" ht="12.75">
      <c r="BW870" s="9"/>
      <c r="BX870" s="46"/>
      <c r="BY870" s="9"/>
      <c r="BZ870" s="9"/>
      <c r="CA870" s="9"/>
    </row>
    <row r="871" spans="75:79" ht="12.75">
      <c r="BW871" s="9"/>
      <c r="BX871" s="46"/>
      <c r="BY871" s="9"/>
      <c r="BZ871" s="9"/>
      <c r="CA871" s="9"/>
    </row>
    <row r="872" spans="75:79" ht="12.75">
      <c r="BW872" s="9"/>
      <c r="BX872" s="46"/>
      <c r="BY872" s="9"/>
      <c r="BZ872" s="9"/>
      <c r="CA872" s="9"/>
    </row>
    <row r="873" spans="75:79" ht="12.75">
      <c r="BW873" s="9"/>
      <c r="BX873" s="46"/>
      <c r="BY873" s="9"/>
      <c r="BZ873" s="9"/>
      <c r="CA873" s="9"/>
    </row>
    <row r="874" spans="75:79" ht="12.75">
      <c r="BW874" s="9"/>
      <c r="BX874" s="46"/>
      <c r="BY874" s="9"/>
      <c r="BZ874" s="9"/>
      <c r="CA874" s="9"/>
    </row>
    <row r="875" spans="75:79" ht="12.75">
      <c r="BW875" s="9"/>
      <c r="BX875" s="46"/>
      <c r="BY875" s="9"/>
      <c r="BZ875" s="9"/>
      <c r="CA875" s="9"/>
    </row>
    <row r="876" spans="75:79" ht="12.75">
      <c r="BW876" s="9"/>
      <c r="BX876" s="46"/>
      <c r="BY876" s="9"/>
      <c r="BZ876" s="9"/>
      <c r="CA876" s="9"/>
    </row>
    <row r="877" spans="75:79" ht="12.75">
      <c r="BW877" s="9"/>
      <c r="BX877" s="46"/>
      <c r="BY877" s="9"/>
      <c r="BZ877" s="9"/>
      <c r="CA877" s="9"/>
    </row>
    <row r="878" spans="75:79" ht="12.75">
      <c r="BW878" s="9"/>
      <c r="BX878" s="46"/>
      <c r="BY878" s="9"/>
      <c r="BZ878" s="9"/>
      <c r="CA878" s="9"/>
    </row>
    <row r="879" spans="75:79" ht="12.75">
      <c r="BW879" s="9"/>
      <c r="BX879" s="46"/>
      <c r="BY879" s="9"/>
      <c r="BZ879" s="9"/>
      <c r="CA879" s="9"/>
    </row>
    <row r="880" spans="75:79" ht="12.75">
      <c r="BW880" s="9"/>
      <c r="BX880" s="46"/>
      <c r="BY880" s="9"/>
      <c r="BZ880" s="9"/>
      <c r="CA880" s="9"/>
    </row>
    <row r="881" spans="75:79" ht="12.75">
      <c r="BW881" s="9"/>
      <c r="BX881" s="46"/>
      <c r="BY881" s="9"/>
      <c r="BZ881" s="9"/>
      <c r="CA881" s="9"/>
    </row>
    <row r="882" spans="75:79" ht="12.75">
      <c r="BW882" s="9"/>
      <c r="BX882" s="46"/>
      <c r="BY882" s="9"/>
      <c r="BZ882" s="9"/>
      <c r="CA882" s="9"/>
    </row>
    <row r="883" spans="75:79" ht="12.75">
      <c r="BW883" s="9"/>
      <c r="BX883" s="46"/>
      <c r="BY883" s="9"/>
      <c r="BZ883" s="9"/>
      <c r="CA883" s="9"/>
    </row>
    <row r="884" spans="75:79" ht="12.75">
      <c r="BW884" s="9"/>
      <c r="BX884" s="46"/>
      <c r="BY884" s="9"/>
      <c r="BZ884" s="9"/>
      <c r="CA884" s="9"/>
    </row>
    <row r="885" spans="75:79" ht="12.75">
      <c r="BW885" s="9"/>
      <c r="BX885" s="46"/>
      <c r="BY885" s="9"/>
      <c r="BZ885" s="9"/>
      <c r="CA885" s="9"/>
    </row>
    <row r="886" spans="75:79" ht="12.75">
      <c r="BW886" s="9"/>
      <c r="BX886" s="46"/>
      <c r="BY886" s="9"/>
      <c r="BZ886" s="9"/>
      <c r="CA886" s="9"/>
    </row>
    <row r="887" spans="75:79" ht="12.75">
      <c r="BW887" s="9"/>
      <c r="BX887" s="46"/>
      <c r="BY887" s="9"/>
      <c r="BZ887" s="9"/>
      <c r="CA887" s="9"/>
    </row>
    <row r="888" spans="75:79" ht="12.75">
      <c r="BW888" s="9"/>
      <c r="BX888" s="46"/>
      <c r="BY888" s="9"/>
      <c r="BZ888" s="9"/>
      <c r="CA888" s="9"/>
    </row>
    <row r="889" spans="75:79" ht="12.75">
      <c r="BW889" s="9"/>
      <c r="BX889" s="46"/>
      <c r="BY889" s="9"/>
      <c r="BZ889" s="9"/>
      <c r="CA889" s="9"/>
    </row>
    <row r="890" spans="75:79" ht="12.75">
      <c r="BW890" s="9"/>
      <c r="BX890" s="46"/>
      <c r="BY890" s="9"/>
      <c r="BZ890" s="9"/>
      <c r="CA890" s="9"/>
    </row>
    <row r="891" spans="75:79" ht="12.75">
      <c r="BW891" s="9"/>
      <c r="BX891" s="46"/>
      <c r="BY891" s="9"/>
      <c r="BZ891" s="9"/>
      <c r="CA891" s="9"/>
    </row>
    <row r="892" spans="75:79" ht="12.75">
      <c r="BW892" s="9"/>
      <c r="BX892" s="46"/>
      <c r="BY892" s="9"/>
      <c r="BZ892" s="9"/>
      <c r="CA892" s="9"/>
    </row>
    <row r="893" spans="75:79" ht="12.75">
      <c r="BW893" s="9"/>
      <c r="BX893" s="46"/>
      <c r="BY893" s="9"/>
      <c r="BZ893" s="9"/>
      <c r="CA893" s="9"/>
    </row>
    <row r="894" spans="75:79" ht="12.75">
      <c r="BW894" s="9"/>
      <c r="BX894" s="46"/>
      <c r="BY894" s="9"/>
      <c r="BZ894" s="9"/>
      <c r="CA894" s="9"/>
    </row>
    <row r="895" spans="75:79" ht="12.75">
      <c r="BW895" s="9"/>
      <c r="BX895" s="46"/>
      <c r="BY895" s="9"/>
      <c r="BZ895" s="9"/>
      <c r="CA895" s="9"/>
    </row>
    <row r="896" spans="75:79" ht="12.75">
      <c r="BW896" s="9"/>
      <c r="BX896" s="46"/>
      <c r="BY896" s="9"/>
      <c r="BZ896" s="9"/>
      <c r="CA896" s="9"/>
    </row>
    <row r="897" spans="75:79" ht="12.75">
      <c r="BW897" s="9"/>
      <c r="BX897" s="46"/>
      <c r="BY897" s="9"/>
      <c r="BZ897" s="9"/>
      <c r="CA897" s="9"/>
    </row>
    <row r="898" spans="75:79" ht="12.75">
      <c r="BW898" s="9"/>
      <c r="BX898" s="46"/>
      <c r="BY898" s="9"/>
      <c r="BZ898" s="9"/>
      <c r="CA898" s="9"/>
    </row>
    <row r="899" spans="75:79" ht="12.75">
      <c r="BW899" s="9"/>
      <c r="BX899" s="46"/>
      <c r="BY899" s="9"/>
      <c r="BZ899" s="9"/>
      <c r="CA899" s="9"/>
    </row>
    <row r="900" spans="75:79" ht="12.75">
      <c r="BW900" s="9"/>
      <c r="BX900" s="46"/>
      <c r="BY900" s="9"/>
      <c r="BZ900" s="9"/>
      <c r="CA900" s="9"/>
    </row>
    <row r="901" spans="75:79" ht="12.75">
      <c r="BW901" s="9"/>
      <c r="BX901" s="46"/>
      <c r="BY901" s="9"/>
      <c r="BZ901" s="9"/>
      <c r="CA901" s="9"/>
    </row>
    <row r="902" spans="75:79" ht="12.75">
      <c r="BW902" s="9"/>
      <c r="BX902" s="46"/>
      <c r="BY902" s="9"/>
      <c r="BZ902" s="9"/>
      <c r="CA902" s="9"/>
    </row>
    <row r="903" spans="75:79" ht="12.75">
      <c r="BW903" s="9"/>
      <c r="BX903" s="46"/>
      <c r="BY903" s="9"/>
      <c r="BZ903" s="9"/>
      <c r="CA903" s="9"/>
    </row>
    <row r="904" spans="75:79" ht="12.75">
      <c r="BW904" s="9"/>
      <c r="BX904" s="46"/>
      <c r="BY904" s="9"/>
      <c r="BZ904" s="9"/>
      <c r="CA904" s="9"/>
    </row>
    <row r="905" spans="75:79" ht="12.75">
      <c r="BW905" s="9"/>
      <c r="BX905" s="46"/>
      <c r="BY905" s="9"/>
      <c r="BZ905" s="9"/>
      <c r="CA905" s="9"/>
    </row>
    <row r="906" spans="75:79" ht="12.75">
      <c r="BW906" s="9"/>
      <c r="BX906" s="46"/>
      <c r="BY906" s="9"/>
      <c r="BZ906" s="9"/>
      <c r="CA906" s="9"/>
    </row>
    <row r="907" spans="75:79" ht="12.75">
      <c r="BW907" s="9"/>
      <c r="BX907" s="46"/>
      <c r="BY907" s="9"/>
      <c r="BZ907" s="9"/>
      <c r="CA907" s="9"/>
    </row>
    <row r="908" spans="75:79" ht="12.75">
      <c r="BW908" s="9"/>
      <c r="BX908" s="46"/>
      <c r="BY908" s="9"/>
      <c r="BZ908" s="9"/>
      <c r="CA908" s="9"/>
    </row>
    <row r="909" spans="75:79" ht="12.75">
      <c r="BW909" s="9"/>
      <c r="BX909" s="46"/>
      <c r="BY909" s="9"/>
      <c r="BZ909" s="9"/>
      <c r="CA909" s="9"/>
    </row>
    <row r="910" spans="75:79" ht="12.75">
      <c r="BW910" s="9"/>
      <c r="BX910" s="46"/>
      <c r="BY910" s="9"/>
      <c r="BZ910" s="9"/>
      <c r="CA910" s="9"/>
    </row>
    <row r="911" spans="75:79" ht="12.75">
      <c r="BW911" s="9"/>
      <c r="BX911" s="46"/>
      <c r="BY911" s="9"/>
      <c r="BZ911" s="9"/>
      <c r="CA911" s="9"/>
    </row>
    <row r="912" spans="75:79" ht="12.75">
      <c r="BW912" s="9"/>
      <c r="BX912" s="46"/>
      <c r="BY912" s="9"/>
      <c r="BZ912" s="9"/>
      <c r="CA912" s="9"/>
    </row>
    <row r="913" spans="75:79" ht="12.75">
      <c r="BW913" s="9"/>
      <c r="BX913" s="46"/>
      <c r="BY913" s="9"/>
      <c r="BZ913" s="9"/>
      <c r="CA913" s="9"/>
    </row>
    <row r="914" spans="75:79" ht="12.75">
      <c r="BW914" s="9"/>
      <c r="BX914" s="46"/>
      <c r="BY914" s="9"/>
      <c r="BZ914" s="9"/>
      <c r="CA914" s="9"/>
    </row>
    <row r="915" spans="75:79" ht="12.75">
      <c r="BW915" s="9"/>
      <c r="BX915" s="46"/>
      <c r="BY915" s="9"/>
      <c r="BZ915" s="9"/>
      <c r="CA915" s="9"/>
    </row>
    <row r="916" spans="75:79" ht="12.75">
      <c r="BW916" s="9"/>
      <c r="BX916" s="46"/>
      <c r="BY916" s="9"/>
      <c r="BZ916" s="9"/>
      <c r="CA916" s="9"/>
    </row>
    <row r="917" spans="75:79" ht="12.75">
      <c r="BW917" s="9"/>
      <c r="BX917" s="46"/>
      <c r="BY917" s="9"/>
      <c r="BZ917" s="9"/>
      <c r="CA917" s="9"/>
    </row>
    <row r="918" spans="75:79" ht="12.75">
      <c r="BW918" s="9"/>
      <c r="BX918" s="46"/>
      <c r="BY918" s="9"/>
      <c r="BZ918" s="9"/>
      <c r="CA918" s="9"/>
    </row>
    <row r="919" spans="75:79" ht="12.75">
      <c r="BW919" s="9"/>
      <c r="BX919" s="46"/>
      <c r="BY919" s="9"/>
      <c r="BZ919" s="9"/>
      <c r="CA919" s="9"/>
    </row>
    <row r="920" spans="75:79" ht="12.75">
      <c r="BW920" s="9"/>
      <c r="BX920" s="46"/>
      <c r="BY920" s="9"/>
      <c r="BZ920" s="9"/>
      <c r="CA920" s="9"/>
    </row>
    <row r="921" spans="75:79" ht="12.75">
      <c r="BW921" s="9"/>
      <c r="BX921" s="46"/>
      <c r="BY921" s="9"/>
      <c r="BZ921" s="9"/>
      <c r="CA921" s="9"/>
    </row>
    <row r="922" spans="75:79" ht="12.75">
      <c r="BW922" s="9"/>
      <c r="BX922" s="46"/>
      <c r="BY922" s="9"/>
      <c r="BZ922" s="9"/>
      <c r="CA922" s="9"/>
    </row>
    <row r="923" spans="75:79" ht="12.75">
      <c r="BW923" s="9"/>
      <c r="BX923" s="46"/>
      <c r="BY923" s="9"/>
      <c r="BZ923" s="9"/>
      <c r="CA923" s="9"/>
    </row>
    <row r="924" spans="75:79" ht="12.75">
      <c r="BW924" s="9"/>
      <c r="BX924" s="46"/>
      <c r="BY924" s="9"/>
      <c r="BZ924" s="9"/>
      <c r="CA924" s="9"/>
    </row>
    <row r="925" spans="75:79" ht="12.75">
      <c r="BW925" s="9"/>
      <c r="BX925" s="46"/>
      <c r="BY925" s="9"/>
      <c r="BZ925" s="9"/>
      <c r="CA925" s="9"/>
    </row>
    <row r="926" spans="75:79" ht="12.75">
      <c r="BW926" s="9"/>
      <c r="BX926" s="46"/>
      <c r="BY926" s="9"/>
      <c r="BZ926" s="9"/>
      <c r="CA926" s="9"/>
    </row>
    <row r="927" spans="75:79" ht="12.75">
      <c r="BW927" s="9"/>
      <c r="BX927" s="46"/>
      <c r="BY927" s="9"/>
      <c r="BZ927" s="9"/>
      <c r="CA927" s="9"/>
    </row>
    <row r="928" spans="75:79" ht="12.75">
      <c r="BW928" s="9"/>
      <c r="BX928" s="46"/>
      <c r="BY928" s="9"/>
      <c r="BZ928" s="9"/>
      <c r="CA928" s="9"/>
    </row>
    <row r="929" spans="75:79" ht="12.75">
      <c r="BW929" s="9"/>
      <c r="BX929" s="46"/>
      <c r="BY929" s="9"/>
      <c r="BZ929" s="9"/>
      <c r="CA929" s="9"/>
    </row>
    <row r="930" spans="75:79" ht="12.75">
      <c r="BW930" s="9"/>
      <c r="BX930" s="46"/>
      <c r="BY930" s="9"/>
      <c r="BZ930" s="9"/>
      <c r="CA930" s="9"/>
    </row>
    <row r="931" spans="75:79" ht="12.75">
      <c r="BW931" s="9"/>
      <c r="BX931" s="46"/>
      <c r="BY931" s="9"/>
      <c r="BZ931" s="9"/>
      <c r="CA931" s="9"/>
    </row>
    <row r="932" spans="75:79" ht="12.75">
      <c r="BW932" s="9"/>
      <c r="BX932" s="46"/>
      <c r="BY932" s="9"/>
      <c r="BZ932" s="9"/>
      <c r="CA932" s="9"/>
    </row>
    <row r="933" spans="75:79" ht="12.75">
      <c r="BW933" s="9"/>
      <c r="BX933" s="46"/>
      <c r="BY933" s="9"/>
      <c r="BZ933" s="9"/>
      <c r="CA933" s="9"/>
    </row>
    <row r="934" spans="75:79" ht="12.75">
      <c r="BW934" s="9"/>
      <c r="BX934" s="46"/>
      <c r="BY934" s="9"/>
      <c r="BZ934" s="9"/>
      <c r="CA934" s="9"/>
    </row>
    <row r="935" spans="75:79" ht="12.75">
      <c r="BW935" s="9"/>
      <c r="BX935" s="46"/>
      <c r="BY935" s="9"/>
      <c r="BZ935" s="9"/>
      <c r="CA935" s="9"/>
    </row>
    <row r="936" spans="75:79" ht="12.75">
      <c r="BW936" s="9"/>
      <c r="BX936" s="46"/>
      <c r="BY936" s="9"/>
      <c r="BZ936" s="9"/>
      <c r="CA936" s="9"/>
    </row>
    <row r="937" spans="75:79" ht="12.75">
      <c r="BW937" s="9"/>
      <c r="BX937" s="46"/>
      <c r="BY937" s="9"/>
      <c r="BZ937" s="9"/>
      <c r="CA937" s="9"/>
    </row>
    <row r="938" spans="75:79" ht="12.75">
      <c r="BW938" s="9"/>
      <c r="BX938" s="46"/>
      <c r="BY938" s="9"/>
      <c r="BZ938" s="9"/>
      <c r="CA938" s="9"/>
    </row>
    <row r="939" spans="75:79" ht="12.75">
      <c r="BW939" s="9"/>
      <c r="BX939" s="46"/>
      <c r="BY939" s="9"/>
      <c r="BZ939" s="9"/>
      <c r="CA939" s="9"/>
    </row>
    <row r="940" spans="75:79" ht="12.75">
      <c r="BW940" s="9"/>
      <c r="BX940" s="46"/>
      <c r="BY940" s="9"/>
      <c r="BZ940" s="9"/>
      <c r="CA940" s="9"/>
    </row>
    <row r="941" spans="75:79" ht="12.75">
      <c r="BW941" s="9"/>
      <c r="BX941" s="46"/>
      <c r="BY941" s="9"/>
      <c r="BZ941" s="9"/>
      <c r="CA941" s="9"/>
    </row>
    <row r="942" spans="75:79" ht="12.75">
      <c r="BW942" s="9"/>
      <c r="BX942" s="46"/>
      <c r="BY942" s="9"/>
      <c r="BZ942" s="9"/>
      <c r="CA942" s="9"/>
    </row>
    <row r="943" spans="75:79" ht="12.75">
      <c r="BW943" s="9"/>
      <c r="BX943" s="46"/>
      <c r="BY943" s="9"/>
      <c r="BZ943" s="9"/>
      <c r="CA943" s="9"/>
    </row>
    <row r="944" spans="75:79" ht="12.75">
      <c r="BW944" s="9"/>
      <c r="BX944" s="46"/>
      <c r="BY944" s="9"/>
      <c r="BZ944" s="9"/>
      <c r="CA944" s="9"/>
    </row>
    <row r="945" spans="75:79" ht="12.75">
      <c r="BW945" s="9"/>
      <c r="BX945" s="46"/>
      <c r="BY945" s="9"/>
      <c r="BZ945" s="9"/>
      <c r="CA945" s="9"/>
    </row>
    <row r="946" spans="75:79" ht="12.75">
      <c r="BW946" s="9"/>
      <c r="BX946" s="46"/>
      <c r="BY946" s="9"/>
      <c r="BZ946" s="9"/>
      <c r="CA946" s="9"/>
    </row>
    <row r="947" spans="75:79" ht="12.75">
      <c r="BW947" s="9"/>
      <c r="BX947" s="46"/>
      <c r="BY947" s="9"/>
      <c r="BZ947" s="9"/>
      <c r="CA947" s="9"/>
    </row>
    <row r="948" spans="75:79" ht="12.75">
      <c r="BW948" s="9"/>
      <c r="BX948" s="46"/>
      <c r="BY948" s="9"/>
      <c r="BZ948" s="9"/>
      <c r="CA948" s="9"/>
    </row>
    <row r="949" spans="75:79" ht="12.75">
      <c r="BW949" s="9"/>
      <c r="BX949" s="46"/>
      <c r="BY949" s="9"/>
      <c r="BZ949" s="9"/>
      <c r="CA949" s="9"/>
    </row>
    <row r="950" spans="75:79" ht="12.75">
      <c r="BW950" s="9"/>
      <c r="BX950" s="9"/>
      <c r="BY950" s="9"/>
      <c r="BZ950" s="9"/>
      <c r="CA950" s="9"/>
    </row>
    <row r="951" spans="75:79" ht="12.75">
      <c r="BW951" s="9"/>
      <c r="BX951" s="9"/>
      <c r="BY951" s="9"/>
      <c r="BZ951" s="9"/>
      <c r="CA951" s="9"/>
    </row>
    <row r="952" spans="75:79" ht="12.75">
      <c r="BW952" s="9"/>
      <c r="BX952" s="9"/>
      <c r="BY952" s="9"/>
      <c r="BZ952" s="9"/>
      <c r="CA952" s="9"/>
    </row>
    <row r="953" spans="75:79" ht="12.75">
      <c r="BW953" s="9"/>
      <c r="BX953" s="9"/>
      <c r="BY953" s="9"/>
      <c r="BZ953" s="9"/>
      <c r="CA953" s="9"/>
    </row>
    <row r="954" spans="75:79" ht="12.75">
      <c r="BW954" s="9"/>
      <c r="BX954" s="9"/>
      <c r="BY954" s="9"/>
      <c r="BZ954" s="9"/>
      <c r="CA954" s="9"/>
    </row>
    <row r="955" spans="75:79" ht="12.75">
      <c r="BW955" s="9"/>
      <c r="BX955" s="9"/>
      <c r="BY955" s="9"/>
      <c r="BZ955" s="9"/>
      <c r="CA955" s="9"/>
    </row>
    <row r="956" spans="75:79" ht="12.75">
      <c r="BW956" s="9"/>
      <c r="BX956" s="9"/>
      <c r="BY956" s="9"/>
      <c r="BZ956" s="9"/>
      <c r="CA956" s="9"/>
    </row>
    <row r="957" spans="75:79" ht="12.75">
      <c r="BW957" s="9"/>
      <c r="BX957" s="9"/>
      <c r="BY957" s="9"/>
      <c r="BZ957" s="9"/>
      <c r="CA957" s="9"/>
    </row>
    <row r="958" spans="75:79" ht="12.75">
      <c r="BW958" s="9"/>
      <c r="BX958" s="9"/>
      <c r="BY958" s="9"/>
      <c r="BZ958" s="9"/>
      <c r="CA958" s="9"/>
    </row>
    <row r="959" spans="75:79" ht="12.75">
      <c r="BW959" s="9"/>
      <c r="BX959" s="9"/>
      <c r="BY959" s="9"/>
      <c r="BZ959" s="9"/>
      <c r="CA959" s="9"/>
    </row>
    <row r="960" spans="75:79" ht="12.75">
      <c r="BW960" s="9"/>
      <c r="BX960" s="9"/>
      <c r="BY960" s="9"/>
      <c r="BZ960" s="9"/>
      <c r="CA960" s="9"/>
    </row>
    <row r="961" spans="75:79" ht="12.75">
      <c r="BW961" s="9"/>
      <c r="BX961" s="9"/>
      <c r="BY961" s="9"/>
      <c r="BZ961" s="9"/>
      <c r="CA961" s="9"/>
    </row>
    <row r="962" spans="75:79" ht="12.75">
      <c r="BW962" s="9"/>
      <c r="BX962" s="9"/>
      <c r="BY962" s="9"/>
      <c r="BZ962" s="9"/>
      <c r="CA962" s="9"/>
    </row>
    <row r="963" spans="75:79" ht="12.75">
      <c r="BW963" s="9"/>
      <c r="BX963" s="9"/>
      <c r="BY963" s="9"/>
      <c r="BZ963" s="9"/>
      <c r="CA963" s="9"/>
    </row>
    <row r="964" spans="75:79" ht="12.75">
      <c r="BW964" s="9"/>
      <c r="BX964" s="9"/>
      <c r="BY964" s="9"/>
      <c r="BZ964" s="9"/>
      <c r="CA964" s="9"/>
    </row>
    <row r="965" spans="75:79" ht="12.75">
      <c r="BW965" s="9"/>
      <c r="BX965" s="9"/>
      <c r="BY965" s="9"/>
      <c r="BZ965" s="9"/>
      <c r="CA965" s="9"/>
    </row>
    <row r="966" spans="75:79" ht="12.75">
      <c r="BW966" s="9"/>
      <c r="BX966" s="9"/>
      <c r="BY966" s="9"/>
      <c r="BZ966" s="9"/>
      <c r="CA966" s="9"/>
    </row>
    <row r="967" spans="75:79" ht="12.75">
      <c r="BW967" s="9"/>
      <c r="BX967" s="9"/>
      <c r="BY967" s="9"/>
      <c r="BZ967" s="9"/>
      <c r="CA967" s="9"/>
    </row>
    <row r="968" spans="75:79" ht="12.75">
      <c r="BW968" s="9"/>
      <c r="BX968" s="9"/>
      <c r="BY968" s="9"/>
      <c r="BZ968" s="9"/>
      <c r="CA968" s="9"/>
    </row>
    <row r="969" spans="75:79" ht="12.75">
      <c r="BW969" s="9"/>
      <c r="BX969" s="9"/>
      <c r="BY969" s="9"/>
      <c r="BZ969" s="9"/>
      <c r="CA969" s="9"/>
    </row>
    <row r="970" spans="75:79" ht="12.75">
      <c r="BW970" s="9"/>
      <c r="BX970" s="9"/>
      <c r="BY970" s="9"/>
      <c r="BZ970" s="9"/>
      <c r="CA970" s="9"/>
    </row>
    <row r="971" spans="75:79" ht="12.75">
      <c r="BW971" s="9"/>
      <c r="BX971" s="9"/>
      <c r="BY971" s="9"/>
      <c r="BZ971" s="9"/>
      <c r="CA971" s="9"/>
    </row>
    <row r="972" spans="75:79" ht="12.75">
      <c r="BW972" s="9"/>
      <c r="BX972" s="9"/>
      <c r="BY972" s="9"/>
      <c r="BZ972" s="9"/>
      <c r="CA972" s="9"/>
    </row>
    <row r="973" spans="75:79" ht="12.75">
      <c r="BW973" s="9"/>
      <c r="BX973" s="9"/>
      <c r="BY973" s="9"/>
      <c r="BZ973" s="9"/>
      <c r="CA973" s="9"/>
    </row>
    <row r="974" spans="75:79" ht="12.75">
      <c r="BW974" s="9"/>
      <c r="BX974" s="9"/>
      <c r="BY974" s="9"/>
      <c r="BZ974" s="9"/>
      <c r="CA974" s="9"/>
    </row>
    <row r="975" spans="75:79" ht="12.75">
      <c r="BW975" s="9"/>
      <c r="BX975" s="9"/>
      <c r="BY975" s="9"/>
      <c r="BZ975" s="9"/>
      <c r="CA975" s="9"/>
    </row>
    <row r="976" spans="75:79" ht="12.75">
      <c r="BW976" s="9"/>
      <c r="BX976" s="9"/>
      <c r="BY976" s="9"/>
      <c r="BZ976" s="9"/>
      <c r="CA976" s="9"/>
    </row>
    <row r="977" spans="75:79" ht="12.75">
      <c r="BW977" s="9"/>
      <c r="BX977" s="9"/>
      <c r="BY977" s="9"/>
      <c r="BZ977" s="9"/>
      <c r="CA977" s="9"/>
    </row>
    <row r="978" spans="75:79" ht="12.75">
      <c r="BW978" s="9"/>
      <c r="BX978" s="9"/>
      <c r="BY978" s="9"/>
      <c r="BZ978" s="9"/>
      <c r="CA978" s="9"/>
    </row>
    <row r="979" spans="75:79" ht="12.75">
      <c r="BW979" s="9"/>
      <c r="BX979" s="9"/>
      <c r="BY979" s="9"/>
      <c r="BZ979" s="9"/>
      <c r="CA979" s="9"/>
    </row>
    <row r="980" spans="75:79" ht="12.75">
      <c r="BW980" s="9"/>
      <c r="BX980" s="9"/>
      <c r="BY980" s="9"/>
      <c r="BZ980" s="9"/>
      <c r="CA980" s="9"/>
    </row>
    <row r="981" spans="75:79" ht="12.75">
      <c r="BW981" s="9"/>
      <c r="BX981" s="9"/>
      <c r="BY981" s="9"/>
      <c r="BZ981" s="9"/>
      <c r="CA981" s="9"/>
    </row>
    <row r="982" spans="75:79" ht="12.75">
      <c r="BW982" s="9"/>
      <c r="BX982" s="9"/>
      <c r="BY982" s="9"/>
      <c r="BZ982" s="9"/>
      <c r="CA982" s="9"/>
    </row>
    <row r="983" spans="75:79" ht="12.75">
      <c r="BW983" s="9"/>
      <c r="BX983" s="9"/>
      <c r="BY983" s="9"/>
      <c r="BZ983" s="9"/>
      <c r="CA983" s="9"/>
    </row>
    <row r="984" spans="75:79" ht="12.75">
      <c r="BW984" s="9"/>
      <c r="BX984" s="9"/>
      <c r="BY984" s="9"/>
      <c r="BZ984" s="9"/>
      <c r="CA984" s="9"/>
    </row>
    <row r="985" spans="75:79" ht="12.75">
      <c r="BW985" s="9"/>
      <c r="BX985" s="9"/>
      <c r="BY985" s="9"/>
      <c r="BZ985" s="9"/>
      <c r="CA985" s="9"/>
    </row>
    <row r="986" spans="75:79" ht="12.75">
      <c r="BW986" s="9"/>
      <c r="BX986" s="9"/>
      <c r="BY986" s="9"/>
      <c r="BZ986" s="9"/>
      <c r="CA986" s="9"/>
    </row>
    <row r="987" spans="75:79" ht="12.75">
      <c r="BW987" s="9"/>
      <c r="BX987" s="9"/>
      <c r="BY987" s="9"/>
      <c r="BZ987" s="9"/>
      <c r="CA987" s="9"/>
    </row>
    <row r="988" spans="75:79" ht="12.75">
      <c r="BW988" s="9"/>
      <c r="BX988" s="9"/>
      <c r="BY988" s="9"/>
      <c r="BZ988" s="9"/>
      <c r="CA988" s="9"/>
    </row>
    <row r="989" spans="75:79" ht="12.75">
      <c r="BW989" s="9"/>
      <c r="BX989" s="9"/>
      <c r="BY989" s="9"/>
      <c r="BZ989" s="9"/>
      <c r="CA989" s="9"/>
    </row>
    <row r="990" spans="75:79" ht="12.75">
      <c r="BW990" s="9"/>
      <c r="BX990" s="9"/>
      <c r="BY990" s="9"/>
      <c r="BZ990" s="9"/>
      <c r="CA990" s="9"/>
    </row>
    <row r="991" spans="75:79" ht="12.75">
      <c r="BW991" s="9"/>
      <c r="BX991" s="9"/>
      <c r="BY991" s="9"/>
      <c r="BZ991" s="9"/>
      <c r="CA991" s="9"/>
    </row>
    <row r="992" spans="75:79" ht="12.75">
      <c r="BW992" s="9"/>
      <c r="BX992" s="9"/>
      <c r="BY992" s="9"/>
      <c r="BZ992" s="9"/>
      <c r="CA992" s="9"/>
    </row>
    <row r="993" spans="75:79" ht="12.75">
      <c r="BW993" s="9"/>
      <c r="BX993" s="9"/>
      <c r="BY993" s="9"/>
      <c r="BZ993" s="9"/>
      <c r="CA993" s="9"/>
    </row>
    <row r="994" spans="75:79" ht="12.75">
      <c r="BW994" s="9"/>
      <c r="BX994" s="9"/>
      <c r="BY994" s="9"/>
      <c r="BZ994" s="9"/>
      <c r="CA994" s="9"/>
    </row>
    <row r="995" spans="75:79" ht="12.75">
      <c r="BW995" s="9"/>
      <c r="BX995" s="9"/>
      <c r="BY995" s="9"/>
      <c r="BZ995" s="9"/>
      <c r="CA995" s="9"/>
    </row>
    <row r="996" spans="75:79" ht="12.75">
      <c r="BW996" s="9"/>
      <c r="BX996" s="9"/>
      <c r="BY996" s="9"/>
      <c r="BZ996" s="9"/>
      <c r="CA996" s="9"/>
    </row>
    <row r="997" spans="75:79" ht="12.75">
      <c r="BW997" s="9"/>
      <c r="BX997" s="9"/>
      <c r="BY997" s="9"/>
      <c r="BZ997" s="9"/>
      <c r="CA997" s="9"/>
    </row>
    <row r="998" spans="75:79" ht="12.75">
      <c r="BW998" s="9"/>
      <c r="BX998" s="9"/>
      <c r="BY998" s="9"/>
      <c r="BZ998" s="9"/>
      <c r="CA998" s="9"/>
    </row>
    <row r="999" spans="75:79" ht="12.75">
      <c r="BW999" s="9"/>
      <c r="BX999" s="9"/>
      <c r="BY999" s="9"/>
      <c r="BZ999" s="9"/>
      <c r="CA999" s="9"/>
    </row>
    <row r="1000" spans="75:79" ht="12.75">
      <c r="BW1000" s="9"/>
      <c r="BX1000" s="9"/>
      <c r="BY1000" s="9"/>
      <c r="BZ1000" s="9"/>
      <c r="CA1000" s="9"/>
    </row>
    <row r="1001" spans="75:79" ht="12.75">
      <c r="BW1001" s="9"/>
      <c r="BX1001" s="9"/>
      <c r="BY1001" s="9"/>
      <c r="BZ1001" s="9"/>
      <c r="CA1001" s="9"/>
    </row>
    <row r="1002" spans="75:79" ht="12.75">
      <c r="BW1002" s="9"/>
      <c r="BX1002" s="9"/>
      <c r="BY1002" s="9"/>
      <c r="BZ1002" s="9"/>
      <c r="CA1002" s="9"/>
    </row>
    <row r="1003" spans="75:79" ht="12.75">
      <c r="BW1003" s="9"/>
      <c r="BX1003" s="9"/>
      <c r="BY1003" s="9"/>
      <c r="BZ1003" s="9"/>
      <c r="CA1003" s="9"/>
    </row>
    <row r="1004" spans="75:79" ht="12.75">
      <c r="BW1004" s="9"/>
      <c r="BX1004" s="9"/>
      <c r="BY1004" s="9"/>
      <c r="BZ1004" s="9"/>
      <c r="CA1004" s="9"/>
    </row>
    <row r="1005" spans="75:79" ht="12.75">
      <c r="BW1005" s="9"/>
      <c r="BX1005" s="9"/>
      <c r="BY1005" s="9"/>
      <c r="BZ1005" s="9"/>
      <c r="CA1005" s="9"/>
    </row>
    <row r="1006" spans="75:79" ht="12.75">
      <c r="BW1006" s="9"/>
      <c r="BX1006" s="9"/>
      <c r="BY1006" s="9"/>
      <c r="BZ1006" s="9"/>
      <c r="CA1006" s="9"/>
    </row>
    <row r="1007" spans="75:79" ht="12.75">
      <c r="BW1007" s="9"/>
      <c r="BX1007" s="9"/>
      <c r="BY1007" s="9"/>
      <c r="BZ1007" s="9"/>
      <c r="CA1007" s="9"/>
    </row>
    <row r="1008" spans="75:79" ht="12.75">
      <c r="BW1008" s="9"/>
      <c r="BX1008" s="9"/>
      <c r="BY1008" s="9"/>
      <c r="BZ1008" s="9"/>
      <c r="CA1008" s="9"/>
    </row>
    <row r="1009" spans="75:79" ht="12.75">
      <c r="BW1009" s="9"/>
      <c r="BX1009" s="9"/>
      <c r="BY1009" s="9"/>
      <c r="BZ1009" s="9"/>
      <c r="CA1009" s="9"/>
    </row>
    <row r="1010" spans="75:79" ht="12.75">
      <c r="BW1010" s="9"/>
      <c r="BX1010" s="9"/>
      <c r="BY1010" s="9"/>
      <c r="BZ1010" s="9"/>
      <c r="CA1010" s="9"/>
    </row>
    <row r="1011" spans="75:79" ht="12.75">
      <c r="BW1011" s="9"/>
      <c r="BX1011" s="9"/>
      <c r="BY1011" s="9"/>
      <c r="BZ1011" s="9"/>
      <c r="CA1011" s="9"/>
    </row>
    <row r="1012" spans="75:79" ht="12.75">
      <c r="BW1012" s="9"/>
      <c r="BX1012" s="9"/>
      <c r="BY1012" s="9"/>
      <c r="BZ1012" s="9"/>
      <c r="CA1012" s="9"/>
    </row>
    <row r="1013" spans="75:79" ht="12.75">
      <c r="BW1013" s="9"/>
      <c r="BX1013" s="9"/>
      <c r="BY1013" s="9"/>
      <c r="BZ1013" s="9"/>
      <c r="CA1013" s="9"/>
    </row>
    <row r="1014" spans="75:79" ht="12.75">
      <c r="BW1014" s="9"/>
      <c r="BX1014" s="9"/>
      <c r="BY1014" s="9"/>
      <c r="BZ1014" s="9"/>
      <c r="CA1014" s="9"/>
    </row>
    <row r="1015" spans="75:79" ht="12.75">
      <c r="BW1015" s="9"/>
      <c r="BX1015" s="9"/>
      <c r="BY1015" s="9"/>
      <c r="BZ1015" s="9"/>
      <c r="CA1015" s="9"/>
    </row>
    <row r="1016" spans="75:79" ht="12.75">
      <c r="BW1016" s="9"/>
      <c r="BX1016" s="9"/>
      <c r="BY1016" s="9"/>
      <c r="BZ1016" s="9"/>
      <c r="CA1016" s="9"/>
    </row>
    <row r="1017" spans="75:79" ht="12.75">
      <c r="BW1017" s="9"/>
      <c r="BX1017" s="9"/>
      <c r="BY1017" s="9"/>
      <c r="BZ1017" s="9"/>
      <c r="CA1017" s="9"/>
    </row>
    <row r="1018" spans="75:79" ht="12.75">
      <c r="BW1018" s="9"/>
      <c r="BX1018" s="9"/>
      <c r="BY1018" s="9"/>
      <c r="BZ1018" s="9"/>
      <c r="CA1018" s="9"/>
    </row>
    <row r="1019" spans="75:79" ht="12.75">
      <c r="BW1019" s="9"/>
      <c r="BX1019" s="9"/>
      <c r="BY1019" s="9"/>
      <c r="BZ1019" s="9"/>
      <c r="CA1019" s="9"/>
    </row>
    <row r="1020" spans="75:79" ht="12.75">
      <c r="BW1020" s="9"/>
      <c r="BX1020" s="9"/>
      <c r="BY1020" s="9"/>
      <c r="BZ1020" s="9"/>
      <c r="CA1020" s="9"/>
    </row>
    <row r="1021" spans="75:79" ht="12.75">
      <c r="BW1021" s="9"/>
      <c r="BX1021" s="9"/>
      <c r="BY1021" s="9"/>
      <c r="BZ1021" s="9"/>
      <c r="CA1021" s="9"/>
    </row>
    <row r="1022" spans="75:79" ht="12.75">
      <c r="BW1022" s="9"/>
      <c r="BX1022" s="9"/>
      <c r="BY1022" s="9"/>
      <c r="BZ1022" s="9"/>
      <c r="CA1022" s="9"/>
    </row>
    <row r="1023" spans="75:79" ht="12.75">
      <c r="BW1023" s="9"/>
      <c r="BX1023" s="9"/>
      <c r="BY1023" s="9"/>
      <c r="BZ1023" s="9"/>
      <c r="CA1023" s="9"/>
    </row>
    <row r="1024" spans="75:79" ht="12.75">
      <c r="BW1024" s="9"/>
      <c r="BX1024" s="9"/>
      <c r="BY1024" s="9"/>
      <c r="BZ1024" s="9"/>
      <c r="CA1024" s="9"/>
    </row>
    <row r="1025" spans="75:79" ht="12.75">
      <c r="BW1025" s="9"/>
      <c r="BX1025" s="9"/>
      <c r="BY1025" s="9"/>
      <c r="BZ1025" s="9"/>
      <c r="CA1025" s="9"/>
    </row>
    <row r="1026" spans="75:79" ht="12.75">
      <c r="BW1026" s="9"/>
      <c r="BX1026" s="9"/>
      <c r="BY1026" s="9"/>
      <c r="BZ1026" s="9"/>
      <c r="CA1026" s="9"/>
    </row>
    <row r="1027" spans="75:79" ht="12.75">
      <c r="BW1027" s="9"/>
      <c r="BX1027" s="9"/>
      <c r="BY1027" s="9"/>
      <c r="BZ1027" s="9"/>
      <c r="CA1027" s="9"/>
    </row>
    <row r="1028" spans="75:79" ht="12.75">
      <c r="BW1028" s="9"/>
      <c r="BX1028" s="9"/>
      <c r="BY1028" s="9"/>
      <c r="BZ1028" s="9"/>
      <c r="CA1028" s="9"/>
    </row>
    <row r="1029" spans="75:79" ht="12.75">
      <c r="BW1029" s="9"/>
      <c r="BX1029" s="9"/>
      <c r="BY1029" s="9"/>
      <c r="BZ1029" s="9"/>
      <c r="CA1029" s="9"/>
    </row>
    <row r="1030" spans="75:79" ht="12.75">
      <c r="BW1030" s="9"/>
      <c r="BX1030" s="9"/>
      <c r="BY1030" s="9"/>
      <c r="BZ1030" s="9"/>
      <c r="CA1030" s="9"/>
    </row>
    <row r="1031" spans="75:79" ht="12.75">
      <c r="BW1031" s="9"/>
      <c r="BX1031" s="9"/>
      <c r="BY1031" s="9"/>
      <c r="BZ1031" s="9"/>
      <c r="CA1031" s="9"/>
    </row>
    <row r="1032" spans="75:79" ht="12.75">
      <c r="BW1032" s="9"/>
      <c r="BX1032" s="9"/>
      <c r="BY1032" s="9"/>
      <c r="BZ1032" s="9"/>
      <c r="CA1032" s="9"/>
    </row>
    <row r="1033" spans="75:79" ht="12.75">
      <c r="BW1033" s="9"/>
      <c r="BX1033" s="9"/>
      <c r="BY1033" s="9"/>
      <c r="BZ1033" s="9"/>
      <c r="CA1033" s="9"/>
    </row>
    <row r="1034" spans="75:79" ht="12.75">
      <c r="BW1034" s="9"/>
      <c r="BX1034" s="9"/>
      <c r="BY1034" s="9"/>
      <c r="BZ1034" s="9"/>
      <c r="CA1034" s="9"/>
    </row>
    <row r="1035" spans="75:79" ht="12.75">
      <c r="BW1035" s="9"/>
      <c r="BX1035" s="9"/>
      <c r="BY1035" s="9"/>
      <c r="BZ1035" s="9"/>
      <c r="CA1035" s="9"/>
    </row>
    <row r="1036" spans="75:79" ht="12.75">
      <c r="BW1036" s="9"/>
      <c r="BX1036" s="9"/>
      <c r="BY1036" s="9"/>
      <c r="BZ1036" s="9"/>
      <c r="CA1036" s="9"/>
    </row>
    <row r="1037" spans="75:79" ht="12.75">
      <c r="BW1037" s="9"/>
      <c r="BX1037" s="9"/>
      <c r="BY1037" s="9"/>
      <c r="BZ1037" s="9"/>
      <c r="CA1037" s="9"/>
    </row>
    <row r="1038" spans="75:79" ht="12.75">
      <c r="BW1038" s="9"/>
      <c r="BX1038" s="9"/>
      <c r="BY1038" s="9"/>
      <c r="BZ1038" s="9"/>
      <c r="CA1038" s="9"/>
    </row>
    <row r="1039" spans="75:79" ht="12.75">
      <c r="BW1039" s="9"/>
      <c r="BX1039" s="9"/>
      <c r="BY1039" s="9"/>
      <c r="BZ1039" s="9"/>
      <c r="CA1039" s="9"/>
    </row>
    <row r="1040" spans="75:79" ht="12.75">
      <c r="BW1040" s="9"/>
      <c r="BX1040" s="9"/>
      <c r="BY1040" s="9"/>
      <c r="BZ1040" s="9"/>
      <c r="CA1040" s="9"/>
    </row>
    <row r="1041" spans="75:79" ht="12.75">
      <c r="BW1041" s="9"/>
      <c r="BX1041" s="9"/>
      <c r="BY1041" s="9"/>
      <c r="BZ1041" s="9"/>
      <c r="CA1041" s="9"/>
    </row>
    <row r="1042" spans="75:79" ht="12.75">
      <c r="BW1042" s="9"/>
      <c r="BX1042" s="9"/>
      <c r="BY1042" s="9"/>
      <c r="BZ1042" s="9"/>
      <c r="CA1042" s="9"/>
    </row>
    <row r="1043" spans="75:79" ht="12.75">
      <c r="BW1043" s="9"/>
      <c r="BX1043" s="9"/>
      <c r="BY1043" s="9"/>
      <c r="BZ1043" s="9"/>
      <c r="CA1043" s="9"/>
    </row>
    <row r="1044" spans="75:79" ht="12.75">
      <c r="BW1044" s="9"/>
      <c r="BX1044" s="9"/>
      <c r="BY1044" s="9"/>
      <c r="BZ1044" s="9"/>
      <c r="CA1044" s="9"/>
    </row>
    <row r="1045" spans="75:79" ht="12.75">
      <c r="BW1045" s="9"/>
      <c r="BX1045" s="9"/>
      <c r="BY1045" s="9"/>
      <c r="BZ1045" s="9"/>
      <c r="CA1045" s="9"/>
    </row>
    <row r="1046" spans="75:79" ht="12.75">
      <c r="BW1046" s="9"/>
      <c r="BX1046" s="9"/>
      <c r="BY1046" s="9"/>
      <c r="BZ1046" s="9"/>
      <c r="CA1046" s="9"/>
    </row>
    <row r="1047" spans="75:79" ht="12.75">
      <c r="BW1047" s="9"/>
      <c r="BX1047" s="9"/>
      <c r="BY1047" s="9"/>
      <c r="BZ1047" s="9"/>
      <c r="CA1047" s="9"/>
    </row>
    <row r="1048" spans="75:79" ht="12.75">
      <c r="BW1048" s="9"/>
      <c r="BX1048" s="9"/>
      <c r="BY1048" s="9"/>
      <c r="BZ1048" s="9"/>
      <c r="CA1048" s="9"/>
    </row>
    <row r="1049" spans="75:79" ht="12.75">
      <c r="BW1049" s="9"/>
      <c r="BX1049" s="9"/>
      <c r="BY1049" s="9"/>
      <c r="BZ1049" s="9"/>
      <c r="CA1049" s="9"/>
    </row>
    <row r="1050" spans="75:79" ht="12.75">
      <c r="BW1050" s="9"/>
      <c r="BX1050" s="9"/>
      <c r="BY1050" s="9"/>
      <c r="BZ1050" s="9"/>
      <c r="CA1050" s="9"/>
    </row>
    <row r="1051" spans="75:79" ht="12.75">
      <c r="BW1051" s="9"/>
      <c r="BX1051" s="9"/>
      <c r="BY1051" s="9"/>
      <c r="BZ1051" s="9"/>
      <c r="CA1051" s="9"/>
    </row>
    <row r="1052" spans="75:79" ht="12.75">
      <c r="BW1052" s="9"/>
      <c r="BX1052" s="9"/>
      <c r="BY1052" s="9"/>
      <c r="BZ1052" s="9"/>
      <c r="CA1052" s="9"/>
    </row>
    <row r="1053" spans="75:79" ht="12.75">
      <c r="BW1053" s="9"/>
      <c r="BX1053" s="9"/>
      <c r="BY1053" s="9"/>
      <c r="BZ1053" s="9"/>
      <c r="CA1053" s="9"/>
    </row>
    <row r="1054" spans="75:79" ht="12.75">
      <c r="BW1054" s="9"/>
      <c r="BX1054" s="9"/>
      <c r="BY1054" s="9"/>
      <c r="BZ1054" s="9"/>
      <c r="CA1054" s="9"/>
    </row>
    <row r="1055" spans="75:79" ht="12.75">
      <c r="BW1055" s="9"/>
      <c r="BX1055" s="9"/>
      <c r="BY1055" s="9"/>
      <c r="BZ1055" s="9"/>
      <c r="CA1055" s="9"/>
    </row>
    <row r="1056" spans="75:79" ht="12.75">
      <c r="BW1056" s="9"/>
      <c r="BX1056" s="9"/>
      <c r="BY1056" s="9"/>
      <c r="BZ1056" s="9"/>
      <c r="CA1056" s="9"/>
    </row>
    <row r="1057" spans="75:79" ht="12.75">
      <c r="BW1057" s="9"/>
      <c r="BX1057" s="9"/>
      <c r="BY1057" s="9"/>
      <c r="BZ1057" s="9"/>
      <c r="CA1057" s="9"/>
    </row>
    <row r="1058" spans="75:79" ht="12.75">
      <c r="BW1058" s="9"/>
      <c r="BX1058" s="9"/>
      <c r="BY1058" s="9"/>
      <c r="BZ1058" s="9"/>
      <c r="CA1058" s="9"/>
    </row>
    <row r="1059" spans="75:79" ht="12.75">
      <c r="BW1059" s="9"/>
      <c r="BX1059" s="9"/>
      <c r="BY1059" s="9"/>
      <c r="BZ1059" s="9"/>
      <c r="CA1059" s="9"/>
    </row>
    <row r="1060" spans="75:79" ht="12.75">
      <c r="BW1060" s="9"/>
      <c r="BX1060" s="9"/>
      <c r="BY1060" s="9"/>
      <c r="BZ1060" s="9"/>
      <c r="CA1060" s="9"/>
    </row>
    <row r="1061" spans="75:79" ht="12.75">
      <c r="BW1061" s="9"/>
      <c r="BX1061" s="9"/>
      <c r="BY1061" s="9"/>
      <c r="BZ1061" s="9"/>
      <c r="CA1061" s="9"/>
    </row>
    <row r="1062" spans="75:79" ht="12.75">
      <c r="BW1062" s="9"/>
      <c r="BX1062" s="9"/>
      <c r="BY1062" s="9"/>
      <c r="BZ1062" s="9"/>
      <c r="CA1062" s="9"/>
    </row>
    <row r="1063" spans="75:79" ht="12.75">
      <c r="BW1063" s="9"/>
      <c r="BX1063" s="9"/>
      <c r="BY1063" s="9"/>
      <c r="BZ1063" s="9"/>
      <c r="CA1063" s="9"/>
    </row>
    <row r="1064" spans="75:79" ht="12.75">
      <c r="BW1064" s="9"/>
      <c r="BX1064" s="9"/>
      <c r="BY1064" s="9"/>
      <c r="BZ1064" s="9"/>
      <c r="CA1064" s="9"/>
    </row>
    <row r="1065" spans="75:79" ht="12.75">
      <c r="BW1065" s="9"/>
      <c r="BX1065" s="9"/>
      <c r="BY1065" s="9"/>
      <c r="BZ1065" s="9"/>
      <c r="CA1065" s="9"/>
    </row>
    <row r="1066" spans="75:79" ht="12.75">
      <c r="BW1066" s="9"/>
      <c r="BX1066" s="9"/>
      <c r="BY1066" s="9"/>
      <c r="BZ1066" s="9"/>
      <c r="CA1066" s="9"/>
    </row>
    <row r="1067" spans="75:79" ht="12.75">
      <c r="BW1067" s="9"/>
      <c r="BX1067" s="9"/>
      <c r="BY1067" s="9"/>
      <c r="BZ1067" s="9"/>
      <c r="CA1067" s="9"/>
    </row>
    <row r="1068" spans="75:79" ht="12.75">
      <c r="BW1068" s="9"/>
      <c r="BX1068" s="9"/>
      <c r="BY1068" s="9"/>
      <c r="BZ1068" s="9"/>
      <c r="CA1068" s="9"/>
    </row>
    <row r="1069" spans="75:79" ht="12.75">
      <c r="BW1069" s="9"/>
      <c r="BX1069" s="9"/>
      <c r="BY1069" s="9"/>
      <c r="BZ1069" s="9"/>
      <c r="CA1069" s="9"/>
    </row>
    <row r="1070" spans="75:79" ht="12.75">
      <c r="BW1070" s="9"/>
      <c r="BX1070" s="9"/>
      <c r="BY1070" s="9"/>
      <c r="BZ1070" s="9"/>
      <c r="CA1070" s="9"/>
    </row>
    <row r="1071" spans="75:79" ht="12.75">
      <c r="BW1071" s="9"/>
      <c r="BX1071" s="9"/>
      <c r="BY1071" s="9"/>
      <c r="BZ1071" s="9"/>
      <c r="CA1071" s="9"/>
    </row>
    <row r="1072" spans="75:79" ht="12.75">
      <c r="BW1072" s="9"/>
      <c r="BX1072" s="9"/>
      <c r="BY1072" s="9"/>
      <c r="BZ1072" s="9"/>
      <c r="CA1072" s="9"/>
    </row>
    <row r="1073" spans="75:79" ht="12.75">
      <c r="BW1073" s="9"/>
      <c r="BX1073" s="9"/>
      <c r="BY1073" s="9"/>
      <c r="BZ1073" s="9"/>
      <c r="CA1073" s="9"/>
    </row>
    <row r="1074" spans="75:79" ht="12.75">
      <c r="BW1074" s="9"/>
      <c r="BX1074" s="9"/>
      <c r="BY1074" s="9"/>
      <c r="BZ1074" s="9"/>
      <c r="CA1074" s="9"/>
    </row>
    <row r="1075" spans="75:79" ht="12.75">
      <c r="BW1075" s="9"/>
      <c r="BX1075" s="9"/>
      <c r="BY1075" s="9"/>
      <c r="BZ1075" s="9"/>
      <c r="CA1075" s="9"/>
    </row>
    <row r="1076" spans="75:79" ht="12.75">
      <c r="BW1076" s="9"/>
      <c r="BX1076" s="9"/>
      <c r="BY1076" s="9"/>
      <c r="BZ1076" s="9"/>
      <c r="CA1076" s="9"/>
    </row>
    <row r="1077" spans="75:79" ht="12.75">
      <c r="BW1077" s="9"/>
      <c r="BX1077" s="9"/>
      <c r="BY1077" s="9"/>
      <c r="BZ1077" s="9"/>
      <c r="CA1077" s="9"/>
    </row>
    <row r="1078" spans="75:79" ht="12.75">
      <c r="BW1078" s="9"/>
      <c r="BX1078" s="9"/>
      <c r="BY1078" s="9"/>
      <c r="BZ1078" s="9"/>
      <c r="CA1078" s="9"/>
    </row>
    <row r="1079" spans="75:79" ht="12.75">
      <c r="BW1079" s="9"/>
      <c r="BX1079" s="9"/>
      <c r="BY1079" s="9"/>
      <c r="BZ1079" s="9"/>
      <c r="CA1079" s="9"/>
    </row>
    <row r="1080" spans="75:79" ht="12.75">
      <c r="BW1080" s="9"/>
      <c r="BX1080" s="9"/>
      <c r="BY1080" s="9"/>
      <c r="BZ1080" s="9"/>
      <c r="CA1080" s="9"/>
    </row>
    <row r="1081" spans="75:79" ht="12.75">
      <c r="BW1081" s="9"/>
      <c r="BX1081" s="9"/>
      <c r="BY1081" s="9"/>
      <c r="BZ1081" s="9"/>
      <c r="CA1081" s="9"/>
    </row>
    <row r="1082" spans="75:79" ht="12.75">
      <c r="BW1082" s="9"/>
      <c r="BX1082" s="9"/>
      <c r="BY1082" s="9"/>
      <c r="BZ1082" s="9"/>
      <c r="CA1082" s="9"/>
    </row>
    <row r="1083" spans="75:79" ht="12.75">
      <c r="BW1083" s="9"/>
      <c r="BX1083" s="9"/>
      <c r="BY1083" s="9"/>
      <c r="BZ1083" s="9"/>
      <c r="CA1083" s="9"/>
    </row>
    <row r="1084" spans="75:79" ht="12.75">
      <c r="BW1084" s="9"/>
      <c r="BX1084" s="9"/>
      <c r="BY1084" s="9"/>
      <c r="BZ1084" s="9"/>
      <c r="CA1084" s="9"/>
    </row>
    <row r="1085" spans="75:79" ht="12.75">
      <c r="BW1085" s="9"/>
      <c r="BX1085" s="9"/>
      <c r="BY1085" s="9"/>
      <c r="BZ1085" s="9"/>
      <c r="CA1085" s="9"/>
    </row>
    <row r="1086" spans="75:79" ht="12.75">
      <c r="BW1086" s="9"/>
      <c r="BX1086" s="9"/>
      <c r="BY1086" s="9"/>
      <c r="BZ1086" s="9"/>
      <c r="CA1086" s="9"/>
    </row>
    <row r="1087" spans="75:79" ht="12.75">
      <c r="BW1087" s="9"/>
      <c r="BX1087" s="9"/>
      <c r="BY1087" s="9"/>
      <c r="BZ1087" s="9"/>
      <c r="CA1087" s="9"/>
    </row>
    <row r="1088" spans="75:79" ht="12.75">
      <c r="BW1088" s="9"/>
      <c r="BX1088" s="9"/>
      <c r="BY1088" s="9"/>
      <c r="BZ1088" s="9"/>
      <c r="CA1088" s="9"/>
    </row>
    <row r="1089" spans="75:79" ht="12.75">
      <c r="BW1089" s="9"/>
      <c r="BX1089" s="9"/>
      <c r="BY1089" s="9"/>
      <c r="BZ1089" s="9"/>
      <c r="CA1089" s="9"/>
    </row>
    <row r="1090" spans="75:79" ht="12.75">
      <c r="BW1090" s="9"/>
      <c r="BX1090" s="9"/>
      <c r="BY1090" s="9"/>
      <c r="BZ1090" s="9"/>
      <c r="CA1090" s="9"/>
    </row>
    <row r="1091" spans="75:79" ht="12.75">
      <c r="BW1091" s="9"/>
      <c r="BX1091" s="9"/>
      <c r="BY1091" s="9"/>
      <c r="BZ1091" s="9"/>
      <c r="CA1091" s="9"/>
    </row>
    <row r="1092" spans="75:79" ht="12.75">
      <c r="BW1092" s="9"/>
      <c r="BX1092" s="9"/>
      <c r="BY1092" s="9"/>
      <c r="BZ1092" s="9"/>
      <c r="CA1092" s="9"/>
    </row>
    <row r="1093" spans="75:79" ht="12.75">
      <c r="BW1093" s="9"/>
      <c r="BX1093" s="9"/>
      <c r="BY1093" s="9"/>
      <c r="BZ1093" s="9"/>
      <c r="CA1093" s="9"/>
    </row>
    <row r="1094" spans="75:79" ht="12.75">
      <c r="BW1094" s="9"/>
      <c r="BX1094" s="9"/>
      <c r="BY1094" s="9"/>
      <c r="BZ1094" s="9"/>
      <c r="CA1094" s="9"/>
    </row>
    <row r="1095" spans="75:79" ht="12.75">
      <c r="BW1095" s="9"/>
      <c r="BX1095" s="9"/>
      <c r="BY1095" s="9"/>
      <c r="BZ1095" s="9"/>
      <c r="CA1095" s="9"/>
    </row>
    <row r="1096" spans="75:79" ht="12.75">
      <c r="BW1096" s="9"/>
      <c r="BX1096" s="9"/>
      <c r="BY1096" s="9"/>
      <c r="BZ1096" s="9"/>
      <c r="CA1096" s="9"/>
    </row>
    <row r="1097" spans="75:79" ht="12.75">
      <c r="BW1097" s="9"/>
      <c r="BX1097" s="9"/>
      <c r="BY1097" s="9"/>
      <c r="BZ1097" s="9"/>
      <c r="CA1097" s="9"/>
    </row>
    <row r="1098" spans="75:79" ht="12.75">
      <c r="BW1098" s="9"/>
      <c r="BX1098" s="9"/>
      <c r="BY1098" s="9"/>
      <c r="BZ1098" s="9"/>
      <c r="CA1098" s="9"/>
    </row>
    <row r="1099" spans="75:79" ht="12.75">
      <c r="BW1099" s="9"/>
      <c r="BX1099" s="9"/>
      <c r="BY1099" s="9"/>
      <c r="BZ1099" s="9"/>
      <c r="CA1099" s="9"/>
    </row>
    <row r="1100" spans="75:79" ht="12.75">
      <c r="BW1100" s="9"/>
      <c r="BX1100" s="9"/>
      <c r="BY1100" s="9"/>
      <c r="BZ1100" s="9"/>
      <c r="CA1100" s="9"/>
    </row>
    <row r="1101" spans="75:79" ht="12.75">
      <c r="BW1101" s="9"/>
      <c r="BX1101" s="9"/>
      <c r="BY1101" s="9"/>
      <c r="BZ1101" s="9"/>
      <c r="CA1101" s="9"/>
    </row>
    <row r="1102" spans="75:79" ht="12.75">
      <c r="BW1102" s="9"/>
      <c r="BX1102" s="9"/>
      <c r="BY1102" s="9"/>
      <c r="BZ1102" s="9"/>
      <c r="CA1102" s="9"/>
    </row>
    <row r="1103" spans="75:79" ht="12.75">
      <c r="BW1103" s="9"/>
      <c r="BX1103" s="9"/>
      <c r="BY1103" s="9"/>
      <c r="BZ1103" s="9"/>
      <c r="CA1103" s="9"/>
    </row>
    <row r="1104" spans="75:79" ht="12.75">
      <c r="BW1104" s="9"/>
      <c r="BX1104" s="9"/>
      <c r="BY1104" s="9"/>
      <c r="BZ1104" s="9"/>
      <c r="CA1104" s="9"/>
    </row>
    <row r="1105" spans="75:79" ht="12.75">
      <c r="BW1105" s="9"/>
      <c r="BX1105" s="9"/>
      <c r="BY1105" s="9"/>
      <c r="BZ1105" s="9"/>
      <c r="CA1105" s="9"/>
    </row>
    <row r="1106" spans="75:79" ht="12.75">
      <c r="BW1106" s="9"/>
      <c r="BX1106" s="9"/>
      <c r="BY1106" s="9"/>
      <c r="BZ1106" s="9"/>
      <c r="CA1106" s="9"/>
    </row>
    <row r="1107" spans="75:79" ht="12.75">
      <c r="BW1107" s="9"/>
      <c r="BX1107" s="9"/>
      <c r="BY1107" s="9"/>
      <c r="BZ1107" s="9"/>
      <c r="CA1107" s="9"/>
    </row>
    <row r="1108" spans="75:79" ht="12.75">
      <c r="BW1108" s="9"/>
      <c r="BX1108" s="9"/>
      <c r="BY1108" s="9"/>
      <c r="BZ1108" s="9"/>
      <c r="CA1108" s="9"/>
    </row>
    <row r="1109" spans="75:79" ht="12.75">
      <c r="BW1109" s="9"/>
      <c r="BX1109" s="9"/>
      <c r="BY1109" s="9"/>
      <c r="BZ1109" s="9"/>
      <c r="CA1109" s="9"/>
    </row>
    <row r="1110" spans="75:79" ht="12.75">
      <c r="BW1110" s="9"/>
      <c r="BX1110" s="9"/>
      <c r="BY1110" s="9"/>
      <c r="BZ1110" s="9"/>
      <c r="CA1110" s="9"/>
    </row>
    <row r="1111" spans="75:79" ht="12.75">
      <c r="BW1111" s="9"/>
      <c r="BX1111" s="9"/>
      <c r="BY1111" s="9"/>
      <c r="BZ1111" s="9"/>
      <c r="CA1111" s="9"/>
    </row>
    <row r="1112" spans="75:79" ht="12.75">
      <c r="BW1112" s="9"/>
      <c r="BX1112" s="9"/>
      <c r="BY1112" s="9"/>
      <c r="BZ1112" s="9"/>
      <c r="CA1112" s="9"/>
    </row>
    <row r="1113" spans="75:79" ht="12.75">
      <c r="BW1113" s="9"/>
      <c r="BX1113" s="9"/>
      <c r="BY1113" s="9"/>
      <c r="BZ1113" s="9"/>
      <c r="CA1113" s="9"/>
    </row>
    <row r="1114" spans="75:79" ht="12.75">
      <c r="BW1114" s="9"/>
      <c r="BX1114" s="9"/>
      <c r="BY1114" s="9"/>
      <c r="BZ1114" s="9"/>
      <c r="CA1114" s="9"/>
    </row>
    <row r="1115" spans="75:79" ht="12.75">
      <c r="BW1115" s="9"/>
      <c r="BX1115" s="9"/>
      <c r="BY1115" s="9"/>
      <c r="BZ1115" s="9"/>
      <c r="CA1115" s="9"/>
    </row>
    <row r="1116" spans="75:79" ht="12.75">
      <c r="BW1116" s="9"/>
      <c r="BX1116" s="9"/>
      <c r="BY1116" s="9"/>
      <c r="BZ1116" s="9"/>
      <c r="CA1116" s="9"/>
    </row>
    <row r="1117" spans="75:79" ht="12.75">
      <c r="BW1117" s="9"/>
      <c r="BX1117" s="9"/>
      <c r="BY1117" s="9"/>
      <c r="BZ1117" s="9"/>
      <c r="CA1117" s="9"/>
    </row>
    <row r="1118" spans="75:79" ht="12.75">
      <c r="BW1118" s="9"/>
      <c r="BX1118" s="9"/>
      <c r="BY1118" s="9"/>
      <c r="BZ1118" s="9"/>
      <c r="CA1118" s="9"/>
    </row>
    <row r="1119" spans="75:79" ht="12.75">
      <c r="BW1119" s="9"/>
      <c r="BX1119" s="9"/>
      <c r="BY1119" s="9"/>
      <c r="BZ1119" s="9"/>
      <c r="CA1119" s="9"/>
    </row>
    <row r="1120" spans="75:79" ht="12.75">
      <c r="BW1120" s="9"/>
      <c r="BX1120" s="9"/>
      <c r="BY1120" s="9"/>
      <c r="BZ1120" s="9"/>
      <c r="CA1120" s="9"/>
    </row>
    <row r="1121" spans="75:79" ht="12.75">
      <c r="BW1121" s="9"/>
      <c r="BX1121" s="9"/>
      <c r="BY1121" s="9"/>
      <c r="BZ1121" s="9"/>
      <c r="CA1121" s="9"/>
    </row>
    <row r="1122" spans="75:79" ht="12.75">
      <c r="BW1122" s="9"/>
      <c r="BX1122" s="9"/>
      <c r="BY1122" s="9"/>
      <c r="BZ1122" s="9"/>
      <c r="CA1122" s="9"/>
    </row>
    <row r="1123" spans="75:79" ht="12.75">
      <c r="BW1123" s="9"/>
      <c r="BX1123" s="9"/>
      <c r="BY1123" s="9"/>
      <c r="BZ1123" s="9"/>
      <c r="CA1123" s="9"/>
    </row>
    <row r="1124" spans="75:79" ht="12.75">
      <c r="BW1124" s="9"/>
      <c r="BX1124" s="9"/>
      <c r="BY1124" s="9"/>
      <c r="BZ1124" s="9"/>
      <c r="CA1124" s="9"/>
    </row>
    <row r="1125" spans="75:79" ht="12.75">
      <c r="BW1125" s="9"/>
      <c r="BX1125" s="9"/>
      <c r="BY1125" s="9"/>
      <c r="BZ1125" s="9"/>
      <c r="CA1125" s="9"/>
    </row>
    <row r="1126" spans="75:79" ht="12.75">
      <c r="BW1126" s="9"/>
      <c r="BX1126" s="9"/>
      <c r="BY1126" s="9"/>
      <c r="BZ1126" s="9"/>
      <c r="CA1126" s="9"/>
    </row>
    <row r="1127" spans="75:79" ht="12.75">
      <c r="BW1127" s="9"/>
      <c r="BX1127" s="9"/>
      <c r="BY1127" s="9"/>
      <c r="BZ1127" s="9"/>
      <c r="CA1127" s="9"/>
    </row>
    <row r="1128" spans="75:79" ht="12.75">
      <c r="BW1128" s="9"/>
      <c r="BX1128" s="9"/>
      <c r="BY1128" s="9"/>
      <c r="BZ1128" s="9"/>
      <c r="CA1128" s="9"/>
    </row>
    <row r="1129" spans="75:79" ht="12.75">
      <c r="BW1129" s="9"/>
      <c r="BX1129" s="9"/>
      <c r="BY1129" s="9"/>
      <c r="BZ1129" s="9"/>
      <c r="CA1129" s="9"/>
    </row>
    <row r="1130" spans="75:79" ht="12.75">
      <c r="BW1130" s="9"/>
      <c r="BX1130" s="9"/>
      <c r="BY1130" s="9"/>
      <c r="BZ1130" s="9"/>
      <c r="CA1130" s="9"/>
    </row>
    <row r="1131" spans="75:79" ht="12.75">
      <c r="BW1131" s="9"/>
      <c r="BX1131" s="9"/>
      <c r="BY1131" s="9"/>
      <c r="BZ1131" s="9"/>
      <c r="CA1131" s="9"/>
    </row>
    <row r="1132" spans="75:79" ht="12.75">
      <c r="BW1132" s="9"/>
      <c r="BX1132" s="9"/>
      <c r="BY1132" s="9"/>
      <c r="BZ1132" s="9"/>
      <c r="CA1132" s="9"/>
    </row>
    <row r="1133" spans="75:79" ht="12.75">
      <c r="BW1133" s="9"/>
      <c r="BX1133" s="9"/>
      <c r="BY1133" s="9"/>
      <c r="BZ1133" s="9"/>
      <c r="CA1133" s="9"/>
    </row>
    <row r="1134" spans="75:79" ht="12.75">
      <c r="BW1134" s="9"/>
      <c r="BX1134" s="9"/>
      <c r="BY1134" s="9"/>
      <c r="BZ1134" s="9"/>
      <c r="CA1134" s="9"/>
    </row>
    <row r="1135" spans="75:79" ht="12.75">
      <c r="BW1135" s="9"/>
      <c r="BX1135" s="9"/>
      <c r="BY1135" s="9"/>
      <c r="BZ1135" s="9"/>
      <c r="CA1135" s="9"/>
    </row>
    <row r="1136" spans="75:79" ht="12.75">
      <c r="BW1136" s="9"/>
      <c r="BX1136" s="9"/>
      <c r="BY1136" s="9"/>
      <c r="BZ1136" s="9"/>
      <c r="CA1136" s="9"/>
    </row>
    <row r="1137" spans="75:79" ht="12.75">
      <c r="BW1137" s="9"/>
      <c r="BX1137" s="9"/>
      <c r="BY1137" s="9"/>
      <c r="BZ1137" s="9"/>
      <c r="CA1137" s="9"/>
    </row>
    <row r="1138" spans="75:79" ht="12.75">
      <c r="BW1138" s="9"/>
      <c r="BX1138" s="9"/>
      <c r="BY1138" s="9"/>
      <c r="BZ1138" s="9"/>
      <c r="CA1138" s="9"/>
    </row>
    <row r="1139" spans="75:79" ht="12.75">
      <c r="BW1139" s="9"/>
      <c r="BX1139" s="9"/>
      <c r="BY1139" s="9"/>
      <c r="BZ1139" s="9"/>
      <c r="CA1139" s="9"/>
    </row>
    <row r="1140" spans="75:79" ht="12.75">
      <c r="BW1140" s="9"/>
      <c r="BX1140" s="9"/>
      <c r="BY1140" s="9"/>
      <c r="BZ1140" s="9"/>
      <c r="CA1140" s="9"/>
    </row>
    <row r="1141" spans="75:79" ht="12.75">
      <c r="BW1141" s="9"/>
      <c r="BX1141" s="9"/>
      <c r="BY1141" s="9"/>
      <c r="BZ1141" s="9"/>
      <c r="CA1141" s="9"/>
    </row>
    <row r="1142" spans="75:79" ht="12.75">
      <c r="BW1142" s="9"/>
      <c r="BX1142" s="9"/>
      <c r="BY1142" s="9"/>
      <c r="BZ1142" s="9"/>
      <c r="CA1142" s="9"/>
    </row>
    <row r="1143" spans="75:79" ht="12.75">
      <c r="BW1143" s="9"/>
      <c r="BX1143" s="9"/>
      <c r="BY1143" s="9"/>
      <c r="BZ1143" s="9"/>
      <c r="CA1143" s="9"/>
    </row>
    <row r="1144" spans="75:79" ht="12.75">
      <c r="BW1144" s="9"/>
      <c r="BX1144" s="9"/>
      <c r="BY1144" s="9"/>
      <c r="BZ1144" s="9"/>
      <c r="CA1144" s="9"/>
    </row>
    <row r="1145" spans="75:79" ht="12.75">
      <c r="BW1145" s="9"/>
      <c r="BX1145" s="9"/>
      <c r="BY1145" s="9"/>
      <c r="BZ1145" s="9"/>
      <c r="CA1145" s="9"/>
    </row>
    <row r="1146" spans="75:79" ht="12.75">
      <c r="BW1146" s="9"/>
      <c r="BX1146" s="9"/>
      <c r="BY1146" s="9"/>
      <c r="BZ1146" s="9"/>
      <c r="CA1146" s="9"/>
    </row>
    <row r="1147" spans="75:79" ht="12.75">
      <c r="BW1147" s="9"/>
      <c r="BX1147" s="9"/>
      <c r="BY1147" s="9"/>
      <c r="BZ1147" s="9"/>
      <c r="CA1147" s="9"/>
    </row>
    <row r="1148" spans="75:79" ht="12.75">
      <c r="BW1148" s="9"/>
      <c r="BX1148" s="9"/>
      <c r="BY1148" s="9"/>
      <c r="BZ1148" s="9"/>
      <c r="CA1148" s="9"/>
    </row>
    <row r="1149" spans="75:79" ht="12.75">
      <c r="BW1149" s="9"/>
      <c r="BX1149" s="9"/>
      <c r="BY1149" s="9"/>
      <c r="BZ1149" s="9"/>
      <c r="CA1149" s="9"/>
    </row>
    <row r="1150" spans="75:79" ht="12.75">
      <c r="BW1150" s="9"/>
      <c r="BX1150" s="9"/>
      <c r="BY1150" s="9"/>
      <c r="BZ1150" s="9"/>
      <c r="CA1150" s="9"/>
    </row>
    <row r="1151" spans="75:79" ht="12.75">
      <c r="BW1151" s="9"/>
      <c r="BX1151" s="9"/>
      <c r="BY1151" s="9"/>
      <c r="BZ1151" s="9"/>
      <c r="CA1151" s="9"/>
    </row>
  </sheetData>
  <sheetProtection password="DE31" sheet="1" objects="1" scenarios="1" selectLockedCells="1"/>
  <mergeCells count="29">
    <mergeCell ref="A1:B1"/>
    <mergeCell ref="C1:G1"/>
    <mergeCell ref="A6:E6"/>
    <mergeCell ref="F6:G6"/>
    <mergeCell ref="E40:E41"/>
    <mergeCell ref="C8:D8"/>
    <mergeCell ref="A4:K4"/>
    <mergeCell ref="H41:K41"/>
    <mergeCell ref="A8:A9"/>
    <mergeCell ref="F40:F41"/>
    <mergeCell ref="J8:J9"/>
    <mergeCell ref="I8:I9"/>
    <mergeCell ref="C41:D41"/>
    <mergeCell ref="C54:G54"/>
    <mergeCell ref="I46:K46"/>
    <mergeCell ref="I47:K47"/>
    <mergeCell ref="G40:G41"/>
    <mergeCell ref="C44:D44"/>
    <mergeCell ref="C53:G53"/>
    <mergeCell ref="B8:B9"/>
    <mergeCell ref="C52:G52"/>
    <mergeCell ref="I48:K48"/>
    <mergeCell ref="I49:K49"/>
    <mergeCell ref="H40:K40"/>
    <mergeCell ref="G8:G9"/>
    <mergeCell ref="K8:K9"/>
    <mergeCell ref="H8:H9"/>
    <mergeCell ref="I50:K50"/>
    <mergeCell ref="E8:F8"/>
  </mergeCells>
  <conditionalFormatting sqref="I46:K50 C53:G53">
    <cfRule type="cellIs" priority="1" dxfId="0" operator="equal" stopIfTrue="1">
      <formula>0</formula>
    </cfRule>
  </conditionalFormatting>
  <dataValidations count="5">
    <dataValidation allowBlank="1" showInputMessage="1" errorTitle="GREŠKA" error="U ovo polje dozvoljen je unos samo cijelih brojeva" sqref="B11:B39"/>
    <dataValidation type="decimal" allowBlank="1" showInputMessage="1" showErrorMessage="1" errorTitle="GREŠKA" error="U ovo polje dozvoljen je unos samo brojčanih vrijednosti" sqref="H11:I39">
      <formula1>0</formula1>
      <formula2>10000</formula2>
    </dataValidation>
    <dataValidation type="list" allowBlank="1" showInputMessage="1" showErrorMessage="1" sqref="C1">
      <formula1>$BM$6:$BM$27</formula1>
    </dataValidation>
    <dataValidation type="whole" allowBlank="1" showInputMessage="1" showErrorMessage="1" errorTitle="GREŠKA" error="U ovo polje dozvoljen je unos samo cijelih brojeva" sqref="C11:G39">
      <formula1>0</formula1>
      <formula2>1000</formula2>
    </dataValidation>
    <dataValidation type="date" allowBlank="1" showInputMessage="1" showErrorMessage="1" errorTitle="GREŠKA" error="U ovo polje dozvoljen je unos samo datuma u formatu dd.mm.gggg&#10;" sqref="J11:K39">
      <formula1>39814</formula1>
      <formula2>46022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0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AZ955"/>
  <sheetViews>
    <sheetView zoomScalePageLayoutView="0" workbookViewId="0" topLeftCell="Q1">
      <selection activeCell="AF42" sqref="AF42"/>
    </sheetView>
  </sheetViews>
  <sheetFormatPr defaultColWidth="9.140625" defaultRowHeight="12.75"/>
  <cols>
    <col min="2" max="2" width="41.57421875" style="0" customWidth="1"/>
    <col min="7" max="7" width="14.8515625" style="0" customWidth="1"/>
    <col min="8" max="8" width="80.8515625" style="0" customWidth="1"/>
    <col min="9" max="9" width="69.421875" style="0" customWidth="1"/>
    <col min="10" max="10" width="6.57421875" style="0" bestFit="1" customWidth="1"/>
    <col min="11" max="11" width="16.8515625" style="0" customWidth="1"/>
    <col min="36" max="36" width="10.140625" style="0" bestFit="1" customWidth="1"/>
    <col min="40" max="42" width="16.421875" style="0" customWidth="1"/>
    <col min="43" max="43" width="16.7109375" style="0" customWidth="1"/>
  </cols>
  <sheetData>
    <row r="5" spans="1:6" ht="12.75">
      <c r="A5" s="111" t="s">
        <v>2646</v>
      </c>
      <c r="B5" s="111" t="s">
        <v>2357</v>
      </c>
      <c r="C5" s="111" t="s">
        <v>1844</v>
      </c>
      <c r="D5" s="111" t="s">
        <v>2367</v>
      </c>
      <c r="E5" s="111" t="s">
        <v>2647</v>
      </c>
      <c r="F5" s="111" t="s">
        <v>2648</v>
      </c>
    </row>
    <row r="6" spans="1:6" ht="12.75">
      <c r="A6" s="6" t="s">
        <v>727</v>
      </c>
      <c r="B6" s="6" t="str">
        <f>zupanija</f>
        <v>   --- ODABERITE ŽUPANIJU  ---</v>
      </c>
      <c r="C6" s="6">
        <f>brZupanije</f>
        <v>0</v>
      </c>
      <c r="D6" s="6" t="str">
        <f>SkGod</f>
        <v>2021/2022</v>
      </c>
      <c r="E6" s="6" t="s">
        <v>2369</v>
      </c>
      <c r="F6" s="6">
        <f>kBROJ</f>
        <v>0</v>
      </c>
    </row>
    <row r="8" ht="13.5" thickBot="1"/>
    <row r="9" spans="7:49" ht="13.5" thickBot="1">
      <c r="G9" t="s">
        <v>2136</v>
      </c>
      <c r="AA9" s="51" t="s">
        <v>2133</v>
      </c>
      <c r="AB9" s="52" t="s">
        <v>725</v>
      </c>
      <c r="AC9" s="53" t="s">
        <v>728</v>
      </c>
      <c r="AD9" s="54" t="s">
        <v>729</v>
      </c>
      <c r="AE9" s="53" t="s">
        <v>730</v>
      </c>
      <c r="AF9" s="55" t="s">
        <v>731</v>
      </c>
      <c r="AG9" s="56" t="s">
        <v>727</v>
      </c>
      <c r="AH9" s="53" t="s">
        <v>732</v>
      </c>
      <c r="AI9" s="53" t="s">
        <v>733</v>
      </c>
      <c r="AJ9" s="53" t="s">
        <v>734</v>
      </c>
      <c r="AK9" s="55" t="s">
        <v>735</v>
      </c>
      <c r="AL9" s="57" t="s">
        <v>737</v>
      </c>
      <c r="AM9" s="58" t="s">
        <v>738</v>
      </c>
      <c r="AN9" s="59" t="s">
        <v>739</v>
      </c>
      <c r="AO9" s="59" t="s">
        <v>2653</v>
      </c>
      <c r="AP9" s="59" t="s">
        <v>2654</v>
      </c>
      <c r="AQ9" s="60" t="s">
        <v>2357</v>
      </c>
      <c r="AR9" s="61" t="s">
        <v>2358</v>
      </c>
      <c r="AS9" s="61" t="s">
        <v>2359</v>
      </c>
      <c r="AT9" s="61" t="s">
        <v>2367</v>
      </c>
      <c r="AU9" s="61" t="s">
        <v>2368</v>
      </c>
      <c r="AV9" s="61" t="s">
        <v>1844</v>
      </c>
      <c r="AW9" s="61" t="s">
        <v>2371</v>
      </c>
    </row>
    <row r="10" spans="7:50" ht="12.75">
      <c r="G10" s="3" t="s">
        <v>2135</v>
      </c>
      <c r="H10" s="3" t="s">
        <v>2134</v>
      </c>
      <c r="I10" s="3" t="s">
        <v>2137</v>
      </c>
      <c r="J10" s="3" t="s">
        <v>2138</v>
      </c>
      <c r="K10" s="3" t="s">
        <v>2139</v>
      </c>
      <c r="L10" s="3" t="s">
        <v>2140</v>
      </c>
      <c r="M10" s="3" t="s">
        <v>2141</v>
      </c>
      <c r="N10" s="3" t="s">
        <v>2142</v>
      </c>
      <c r="O10" s="3" t="s">
        <v>2143</v>
      </c>
      <c r="P10" s="3" t="s">
        <v>2144</v>
      </c>
      <c r="Q10" s="3" t="s">
        <v>2145</v>
      </c>
      <c r="R10" s="3" t="s">
        <v>2146</v>
      </c>
      <c r="AA10" s="1" t="str">
        <f>Tablica1!E11</f>
        <v>1.</v>
      </c>
      <c r="AB10" s="1" t="str">
        <f>Tablica1!F11</f>
        <v>-</v>
      </c>
      <c r="AC10" s="1">
        <f>Tablica1!G11</f>
        <v>0</v>
      </c>
      <c r="AD10" s="1">
        <f>Tablica1!H11</f>
        <v>0</v>
      </c>
      <c r="AE10" s="1">
        <f>Tablica1!I11</f>
        <v>0</v>
      </c>
      <c r="AF10" s="1">
        <f>Tablica1!J11</f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 t="str">
        <f>Tablica1!O11</f>
        <v>   --- ODABERITE ŽUPANIJU  ---</v>
      </c>
      <c r="AR10" s="1">
        <f>Tablica1!P11</f>
        <v>0</v>
      </c>
      <c r="AS10" s="1" t="str">
        <f>Tablica1!Q11</f>
        <v>PO-T1</v>
      </c>
      <c r="AT10" s="1" t="str">
        <f>Tablica1!R11</f>
        <v>2021/2022</v>
      </c>
      <c r="AU10" s="1" t="str">
        <f>Tablica1!S11</f>
        <v>KRAJ</v>
      </c>
      <c r="AV10" s="1">
        <f>Tablica1!T11</f>
        <v>0</v>
      </c>
      <c r="AW10" s="1">
        <f>Tablica1!U11</f>
        <v>0</v>
      </c>
      <c r="AX10" s="1"/>
    </row>
    <row r="11" spans="7:49" ht="12.75">
      <c r="G11" s="5" t="s">
        <v>1809</v>
      </c>
      <c r="H11" s="5" t="s">
        <v>1809</v>
      </c>
      <c r="I11" s="5" t="s">
        <v>1809</v>
      </c>
      <c r="J11" s="5" t="s">
        <v>1809</v>
      </c>
      <c r="K11" s="5" t="s">
        <v>1809</v>
      </c>
      <c r="L11" s="5" t="s">
        <v>1809</v>
      </c>
      <c r="M11" s="5" t="s">
        <v>1809</v>
      </c>
      <c r="N11" s="5" t="s">
        <v>1809</v>
      </c>
      <c r="O11" s="5" t="s">
        <v>1809</v>
      </c>
      <c r="P11" s="5" t="s">
        <v>1809</v>
      </c>
      <c r="Q11" s="5" t="s">
        <v>1809</v>
      </c>
      <c r="R11" s="5" t="s">
        <v>1809</v>
      </c>
      <c r="AA11" s="1" t="str">
        <f>Tablica1!E12</f>
        <v>2.</v>
      </c>
      <c r="AB11" s="1" t="str">
        <f>Tablica1!F12</f>
        <v>-</v>
      </c>
      <c r="AC11" s="1">
        <f>Tablica1!G12</f>
        <v>0</v>
      </c>
      <c r="AD11" s="1">
        <f>Tablica1!H12</f>
        <v>0</v>
      </c>
      <c r="AE11" s="1">
        <f>Tablica1!I12</f>
        <v>0</v>
      </c>
      <c r="AF11" s="1">
        <f>Tablica1!J12</f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 t="str">
        <f>Tablica1!O12</f>
        <v>   --- ODABERITE ŽUPANIJU  ---</v>
      </c>
      <c r="AR11" s="1">
        <f>Tablica1!P12</f>
        <v>0</v>
      </c>
      <c r="AS11" s="1" t="str">
        <f>Tablica1!Q12</f>
        <v>PO-T1</v>
      </c>
      <c r="AT11" s="1" t="str">
        <f>Tablica1!R12</f>
        <v>2021/2022</v>
      </c>
      <c r="AU11" s="1" t="str">
        <f>Tablica1!S12</f>
        <v>KRAJ</v>
      </c>
      <c r="AV11" s="1">
        <f>Tablica1!T12</f>
        <v>0</v>
      </c>
      <c r="AW11" s="1">
        <f>Tablica1!U12</f>
        <v>0</v>
      </c>
    </row>
    <row r="12" spans="7:49" ht="12.75">
      <c r="G12" s="4" t="s">
        <v>1855</v>
      </c>
      <c r="H12" s="4" t="s">
        <v>1856</v>
      </c>
      <c r="I12" s="4" t="s">
        <v>2147</v>
      </c>
      <c r="J12" s="4" t="s">
        <v>2148</v>
      </c>
      <c r="K12" s="4" t="s">
        <v>1857</v>
      </c>
      <c r="L12" s="4" t="s">
        <v>2149</v>
      </c>
      <c r="M12" s="4" t="s">
        <v>2150</v>
      </c>
      <c r="N12" s="4" t="s">
        <v>1858</v>
      </c>
      <c r="O12" s="4" t="s">
        <v>2150</v>
      </c>
      <c r="P12" s="4" t="s">
        <v>1859</v>
      </c>
      <c r="Q12" s="4" t="s">
        <v>1860</v>
      </c>
      <c r="R12" s="4" t="s">
        <v>1861</v>
      </c>
      <c r="AA12" s="1" t="str">
        <f>Tablica1!E13</f>
        <v>3.</v>
      </c>
      <c r="AB12" s="1" t="str">
        <f>Tablica1!F13</f>
        <v>-</v>
      </c>
      <c r="AC12" s="1">
        <f>Tablica1!G13</f>
        <v>0</v>
      </c>
      <c r="AD12" s="1">
        <f>Tablica1!H13</f>
        <v>0</v>
      </c>
      <c r="AE12" s="1">
        <f>Tablica1!I13</f>
        <v>0</v>
      </c>
      <c r="AF12" s="1">
        <f>Tablica1!J13</f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 t="str">
        <f>Tablica1!O13</f>
        <v>   --- ODABERITE ŽUPANIJU  ---</v>
      </c>
      <c r="AR12" s="1">
        <f>Tablica1!P13</f>
        <v>0</v>
      </c>
      <c r="AS12" s="1" t="str">
        <f>Tablica1!Q13</f>
        <v>PO-T1</v>
      </c>
      <c r="AT12" s="1" t="str">
        <f>Tablica1!R13</f>
        <v>2021/2022</v>
      </c>
      <c r="AU12" s="1" t="str">
        <f>Tablica1!S13</f>
        <v>KRAJ</v>
      </c>
      <c r="AV12" s="1">
        <f>Tablica1!T13</f>
        <v>0</v>
      </c>
      <c r="AW12" s="1">
        <f>Tablica1!U13</f>
        <v>0</v>
      </c>
    </row>
    <row r="13" spans="7:49" ht="12.75">
      <c r="G13" s="4" t="s">
        <v>1862</v>
      </c>
      <c r="H13" s="4" t="s">
        <v>1863</v>
      </c>
      <c r="I13" s="4" t="s">
        <v>2151</v>
      </c>
      <c r="J13" s="4" t="s">
        <v>2152</v>
      </c>
      <c r="K13" s="4" t="s">
        <v>2076</v>
      </c>
      <c r="L13" s="4" t="s">
        <v>2149</v>
      </c>
      <c r="M13" s="4" t="s">
        <v>2150</v>
      </c>
      <c r="N13" s="4" t="s">
        <v>1864</v>
      </c>
      <c r="O13" s="4" t="s">
        <v>2150</v>
      </c>
      <c r="P13" s="4" t="s">
        <v>2150</v>
      </c>
      <c r="Q13" s="4" t="s">
        <v>1865</v>
      </c>
      <c r="R13" s="4" t="s">
        <v>1861</v>
      </c>
      <c r="AA13" s="1" t="str">
        <f>Tablica1!E14</f>
        <v>4.</v>
      </c>
      <c r="AB13" s="1" t="str">
        <f>Tablica1!F14</f>
        <v>-</v>
      </c>
      <c r="AC13" s="1">
        <f>Tablica1!G14</f>
        <v>0</v>
      </c>
      <c r="AD13" s="1">
        <f>Tablica1!H14</f>
        <v>0</v>
      </c>
      <c r="AE13" s="1">
        <f>Tablica1!I14</f>
        <v>0</v>
      </c>
      <c r="AF13" s="1">
        <f>Tablica1!J14</f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 t="str">
        <f>Tablica1!O14</f>
        <v>   --- ODABERITE ŽUPANIJU  ---</v>
      </c>
      <c r="AR13" s="1">
        <f>Tablica1!P14</f>
        <v>0</v>
      </c>
      <c r="AS13" s="1" t="str">
        <f>Tablica1!Q14</f>
        <v>PO-T1</v>
      </c>
      <c r="AT13" s="1" t="str">
        <f>Tablica1!R14</f>
        <v>2021/2022</v>
      </c>
      <c r="AU13" s="1" t="str">
        <f>Tablica1!S14</f>
        <v>KRAJ</v>
      </c>
      <c r="AV13" s="1">
        <f>Tablica1!T14</f>
        <v>0</v>
      </c>
      <c r="AW13" s="1">
        <f>Tablica1!U14</f>
        <v>0</v>
      </c>
    </row>
    <row r="14" spans="7:49" ht="12.75">
      <c r="G14" s="4" t="s">
        <v>1866</v>
      </c>
      <c r="H14" s="4" t="s">
        <v>1867</v>
      </c>
      <c r="I14" s="4" t="s">
        <v>2153</v>
      </c>
      <c r="J14" s="4" t="s">
        <v>2154</v>
      </c>
      <c r="K14" s="4" t="s">
        <v>1868</v>
      </c>
      <c r="L14" s="4" t="s">
        <v>2149</v>
      </c>
      <c r="M14" s="4" t="s">
        <v>2150</v>
      </c>
      <c r="N14" s="4" t="s">
        <v>1869</v>
      </c>
      <c r="O14" s="4" t="s">
        <v>2150</v>
      </c>
      <c r="P14" s="4" t="s">
        <v>2150</v>
      </c>
      <c r="Q14" s="4" t="s">
        <v>1870</v>
      </c>
      <c r="R14" s="4" t="s">
        <v>1861</v>
      </c>
      <c r="AA14" s="1" t="str">
        <f>Tablica1!E15</f>
        <v>5.</v>
      </c>
      <c r="AB14" s="1" t="str">
        <f>Tablica1!F15</f>
        <v>-</v>
      </c>
      <c r="AC14" s="1">
        <f>Tablica1!G15</f>
        <v>0</v>
      </c>
      <c r="AD14" s="1">
        <f>Tablica1!H15</f>
        <v>0</v>
      </c>
      <c r="AE14" s="1">
        <f>Tablica1!I15</f>
        <v>0</v>
      </c>
      <c r="AF14" s="1">
        <f>Tablica1!J15</f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 t="str">
        <f>Tablica1!O15</f>
        <v>   --- ODABERITE ŽUPANIJU  ---</v>
      </c>
      <c r="AR14" s="1">
        <f>Tablica1!P15</f>
        <v>0</v>
      </c>
      <c r="AS14" s="1" t="str">
        <f>Tablica1!Q15</f>
        <v>PO-T1</v>
      </c>
      <c r="AT14" s="1" t="str">
        <f>Tablica1!R15</f>
        <v>2021/2022</v>
      </c>
      <c r="AU14" s="1" t="str">
        <f>Tablica1!S15</f>
        <v>KRAJ</v>
      </c>
      <c r="AV14" s="1">
        <f>Tablica1!T15</f>
        <v>0</v>
      </c>
      <c r="AW14" s="1">
        <f>Tablica1!U15</f>
        <v>0</v>
      </c>
    </row>
    <row r="15" spans="7:49" ht="12.75">
      <c r="G15" s="4" t="s">
        <v>1871</v>
      </c>
      <c r="H15" s="4" t="s">
        <v>1872</v>
      </c>
      <c r="I15" s="4" t="s">
        <v>2155</v>
      </c>
      <c r="J15" s="4" t="s">
        <v>2156</v>
      </c>
      <c r="K15" s="4" t="s">
        <v>1873</v>
      </c>
      <c r="L15" s="4" t="s">
        <v>2149</v>
      </c>
      <c r="M15" s="4" t="s">
        <v>1874</v>
      </c>
      <c r="N15" s="4" t="s">
        <v>1875</v>
      </c>
      <c r="O15" s="4" t="s">
        <v>2150</v>
      </c>
      <c r="P15" s="4" t="s">
        <v>2150</v>
      </c>
      <c r="Q15" s="4" t="s">
        <v>1876</v>
      </c>
      <c r="R15" s="4" t="s">
        <v>1861</v>
      </c>
      <c r="AA15" s="1" t="str">
        <f>Tablica1!E16</f>
        <v>6.</v>
      </c>
      <c r="AB15" s="1" t="str">
        <f>Tablica1!F16</f>
        <v>-</v>
      </c>
      <c r="AC15" s="1">
        <f>Tablica1!G16</f>
        <v>0</v>
      </c>
      <c r="AD15" s="1">
        <f>Tablica1!H16</f>
        <v>0</v>
      </c>
      <c r="AE15" s="1">
        <f>Tablica1!I16</f>
        <v>0</v>
      </c>
      <c r="AF15" s="1">
        <f>Tablica1!J16</f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 t="str">
        <f>Tablica1!O16</f>
        <v>   --- ODABERITE ŽUPANIJU  ---</v>
      </c>
      <c r="AR15" s="1">
        <f>Tablica1!P16</f>
        <v>0</v>
      </c>
      <c r="AS15" s="1" t="str">
        <f>Tablica1!Q16</f>
        <v>PO-T1</v>
      </c>
      <c r="AT15" s="1" t="str">
        <f>Tablica1!R16</f>
        <v>2021/2022</v>
      </c>
      <c r="AU15" s="1" t="str">
        <f>Tablica1!S16</f>
        <v>KRAJ</v>
      </c>
      <c r="AV15" s="1">
        <f>Tablica1!T16</f>
        <v>0</v>
      </c>
      <c r="AW15" s="1">
        <f>Tablica1!U16</f>
        <v>0</v>
      </c>
    </row>
    <row r="16" spans="7:49" ht="12.75">
      <c r="G16" s="4" t="s">
        <v>1877</v>
      </c>
      <c r="H16" s="4" t="s">
        <v>1878</v>
      </c>
      <c r="I16" s="4" t="s">
        <v>2155</v>
      </c>
      <c r="J16" s="4" t="s">
        <v>2156</v>
      </c>
      <c r="K16" s="4" t="s">
        <v>1873</v>
      </c>
      <c r="L16" s="4" t="s">
        <v>2149</v>
      </c>
      <c r="M16" s="4" t="s">
        <v>2150</v>
      </c>
      <c r="N16" s="4" t="s">
        <v>1879</v>
      </c>
      <c r="O16" s="4" t="s">
        <v>2150</v>
      </c>
      <c r="P16" s="4" t="s">
        <v>2150</v>
      </c>
      <c r="Q16" s="4" t="s">
        <v>1880</v>
      </c>
      <c r="R16" s="4" t="s">
        <v>1861</v>
      </c>
      <c r="AA16" s="1" t="str">
        <f>Tablica1!E17</f>
        <v>7.</v>
      </c>
      <c r="AB16" s="1" t="str">
        <f>Tablica1!F17</f>
        <v>-</v>
      </c>
      <c r="AC16" s="1">
        <f>Tablica1!G17</f>
        <v>0</v>
      </c>
      <c r="AD16" s="1">
        <f>Tablica1!H17</f>
        <v>0</v>
      </c>
      <c r="AE16" s="1">
        <f>Tablica1!I17</f>
        <v>0</v>
      </c>
      <c r="AF16" s="1">
        <f>Tablica1!J17</f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 t="str">
        <f>Tablica1!O17</f>
        <v>   --- ODABERITE ŽUPANIJU  ---</v>
      </c>
      <c r="AR16" s="1">
        <f>Tablica1!P17</f>
        <v>0</v>
      </c>
      <c r="AS16" s="1" t="str">
        <f>Tablica1!Q17</f>
        <v>PO-T1</v>
      </c>
      <c r="AT16" s="1" t="str">
        <f>Tablica1!R17</f>
        <v>2021/2022</v>
      </c>
      <c r="AU16" s="1" t="str">
        <f>Tablica1!S17</f>
        <v>KRAJ</v>
      </c>
      <c r="AV16" s="1">
        <f>Tablica1!T17</f>
        <v>0</v>
      </c>
      <c r="AW16" s="1">
        <f>Tablica1!U17</f>
        <v>0</v>
      </c>
    </row>
    <row r="17" spans="7:49" ht="12.75">
      <c r="G17" s="4" t="s">
        <v>1881</v>
      </c>
      <c r="H17" s="4" t="s">
        <v>1882</v>
      </c>
      <c r="I17" s="4" t="s">
        <v>2155</v>
      </c>
      <c r="J17" s="4" t="s">
        <v>2156</v>
      </c>
      <c r="K17" s="4" t="s">
        <v>1873</v>
      </c>
      <c r="L17" s="4" t="s">
        <v>2149</v>
      </c>
      <c r="M17" s="4" t="s">
        <v>1883</v>
      </c>
      <c r="N17" s="4" t="s">
        <v>2150</v>
      </c>
      <c r="O17" s="4" t="s">
        <v>2150</v>
      </c>
      <c r="P17" s="4" t="s">
        <v>2150</v>
      </c>
      <c r="Q17" s="4" t="s">
        <v>1884</v>
      </c>
      <c r="R17" s="4" t="s">
        <v>1861</v>
      </c>
      <c r="AA17" s="1" t="str">
        <f>Tablica1!E18</f>
        <v>8.</v>
      </c>
      <c r="AB17" s="1" t="str">
        <f>Tablica1!F18</f>
        <v>-</v>
      </c>
      <c r="AC17" s="1">
        <f>Tablica1!G18</f>
        <v>0</v>
      </c>
      <c r="AD17" s="1">
        <f>Tablica1!H18</f>
        <v>0</v>
      </c>
      <c r="AE17" s="1">
        <f>Tablica1!I18</f>
        <v>0</v>
      </c>
      <c r="AF17" s="1">
        <f>Tablica1!J18</f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 t="str">
        <f>Tablica1!O18</f>
        <v>   --- ODABERITE ŽUPANIJU  ---</v>
      </c>
      <c r="AR17" s="1">
        <f>Tablica1!P18</f>
        <v>0</v>
      </c>
      <c r="AS17" s="1" t="str">
        <f>Tablica1!Q18</f>
        <v>PO-T1</v>
      </c>
      <c r="AT17" s="1" t="str">
        <f>Tablica1!R18</f>
        <v>2021/2022</v>
      </c>
      <c r="AU17" s="1" t="str">
        <f>Tablica1!S18</f>
        <v>KRAJ</v>
      </c>
      <c r="AV17" s="1">
        <f>Tablica1!T18</f>
        <v>0</v>
      </c>
      <c r="AW17" s="1">
        <f>Tablica1!U18</f>
        <v>0</v>
      </c>
    </row>
    <row r="18" spans="7:49" ht="12.75">
      <c r="G18" s="4" t="s">
        <v>2157</v>
      </c>
      <c r="H18" s="4" t="s">
        <v>2158</v>
      </c>
      <c r="I18" s="4" t="s">
        <v>2155</v>
      </c>
      <c r="J18" s="4" t="s">
        <v>2156</v>
      </c>
      <c r="K18" s="4" t="s">
        <v>2159</v>
      </c>
      <c r="L18" s="4" t="s">
        <v>2149</v>
      </c>
      <c r="M18" s="4" t="s">
        <v>2160</v>
      </c>
      <c r="N18" s="4" t="s">
        <v>2161</v>
      </c>
      <c r="O18" s="4" t="s">
        <v>2150</v>
      </c>
      <c r="P18" s="4" t="s">
        <v>2150</v>
      </c>
      <c r="Q18" s="4" t="s">
        <v>2162</v>
      </c>
      <c r="R18" s="4" t="s">
        <v>1861</v>
      </c>
      <c r="AA18" s="1" t="str">
        <f>Tablica1!E19</f>
        <v>9.</v>
      </c>
      <c r="AB18" s="1" t="str">
        <f>Tablica1!F19</f>
        <v>-</v>
      </c>
      <c r="AC18" s="1">
        <f>Tablica1!G19</f>
        <v>0</v>
      </c>
      <c r="AD18" s="1">
        <f>Tablica1!H19</f>
        <v>0</v>
      </c>
      <c r="AE18" s="1">
        <f>Tablica1!I19</f>
        <v>0</v>
      </c>
      <c r="AF18" s="1">
        <f>Tablica1!J19</f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 t="str">
        <f>Tablica1!O19</f>
        <v>   --- ODABERITE ŽUPANIJU  ---</v>
      </c>
      <c r="AR18" s="1">
        <f>Tablica1!P19</f>
        <v>0</v>
      </c>
      <c r="AS18" s="1" t="str">
        <f>Tablica1!Q19</f>
        <v>PO-T1</v>
      </c>
      <c r="AT18" s="1" t="str">
        <f>Tablica1!R19</f>
        <v>2021/2022</v>
      </c>
      <c r="AU18" s="1" t="str">
        <f>Tablica1!S19</f>
        <v>KRAJ</v>
      </c>
      <c r="AV18" s="1">
        <f>Tablica1!T19</f>
        <v>0</v>
      </c>
      <c r="AW18" s="1">
        <f>Tablica1!U19</f>
        <v>0</v>
      </c>
    </row>
    <row r="19" spans="7:49" ht="12.75">
      <c r="G19" s="4" t="s">
        <v>1885</v>
      </c>
      <c r="H19" s="4" t="s">
        <v>1886</v>
      </c>
      <c r="I19" s="4" t="s">
        <v>2163</v>
      </c>
      <c r="J19" s="4" t="s">
        <v>2164</v>
      </c>
      <c r="K19" s="4" t="s">
        <v>1887</v>
      </c>
      <c r="L19" s="4" t="s">
        <v>2149</v>
      </c>
      <c r="M19" s="4" t="s">
        <v>1888</v>
      </c>
      <c r="N19" s="4" t="s">
        <v>2150</v>
      </c>
      <c r="O19" s="4" t="s">
        <v>2150</v>
      </c>
      <c r="P19" s="4" t="s">
        <v>2150</v>
      </c>
      <c r="Q19" s="4" t="s">
        <v>1889</v>
      </c>
      <c r="R19" s="4" t="s">
        <v>1861</v>
      </c>
      <c r="AA19" s="1" t="str">
        <f>Tablica1!E20</f>
        <v>10.</v>
      </c>
      <c r="AB19" s="1" t="str">
        <f>Tablica1!F20</f>
        <v>-</v>
      </c>
      <c r="AC19" s="1">
        <f>Tablica1!G20</f>
        <v>0</v>
      </c>
      <c r="AD19" s="1">
        <f>Tablica1!H20</f>
        <v>0</v>
      </c>
      <c r="AE19" s="1">
        <f>Tablica1!I20</f>
        <v>0</v>
      </c>
      <c r="AF19" s="1">
        <f>Tablica1!J20</f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 t="str">
        <f>Tablica1!O20</f>
        <v>   --- ODABERITE ŽUPANIJU  ---</v>
      </c>
      <c r="AR19" s="1">
        <f>Tablica1!P20</f>
        <v>0</v>
      </c>
      <c r="AS19" s="1" t="str">
        <f>Tablica1!Q20</f>
        <v>PO-T1</v>
      </c>
      <c r="AT19" s="1" t="str">
        <f>Tablica1!R20</f>
        <v>2021/2022</v>
      </c>
      <c r="AU19" s="1" t="str">
        <f>Tablica1!S20</f>
        <v>KRAJ</v>
      </c>
      <c r="AV19" s="1">
        <f>Tablica1!T20</f>
        <v>0</v>
      </c>
      <c r="AW19" s="1">
        <f>Tablica1!U20</f>
        <v>0</v>
      </c>
    </row>
    <row r="20" spans="7:49" ht="12.75">
      <c r="G20" s="4" t="s">
        <v>1890</v>
      </c>
      <c r="H20" s="4" t="s">
        <v>1891</v>
      </c>
      <c r="I20" s="4" t="s">
        <v>2163</v>
      </c>
      <c r="J20" s="4" t="s">
        <v>2164</v>
      </c>
      <c r="K20" s="4" t="s">
        <v>1892</v>
      </c>
      <c r="L20" s="4" t="s">
        <v>2149</v>
      </c>
      <c r="M20" s="4" t="s">
        <v>1893</v>
      </c>
      <c r="N20" s="4" t="s">
        <v>2150</v>
      </c>
      <c r="O20" s="4" t="s">
        <v>2150</v>
      </c>
      <c r="P20" s="4" t="s">
        <v>2150</v>
      </c>
      <c r="Q20" s="4" t="s">
        <v>1894</v>
      </c>
      <c r="R20" s="4" t="s">
        <v>1861</v>
      </c>
      <c r="AA20" s="1" t="str">
        <f>Tablica1!E21</f>
        <v>11.</v>
      </c>
      <c r="AB20" s="1" t="str">
        <f>Tablica1!F21</f>
        <v>-</v>
      </c>
      <c r="AC20" s="1">
        <f>Tablica1!G21</f>
        <v>0</v>
      </c>
      <c r="AD20" s="1">
        <f>Tablica1!H21</f>
        <v>0</v>
      </c>
      <c r="AE20" s="1">
        <f>Tablica1!I21</f>
        <v>0</v>
      </c>
      <c r="AF20" s="1">
        <f>Tablica1!J21</f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 t="str">
        <f>Tablica1!O21</f>
        <v>   --- ODABERITE ŽUPANIJU  ---</v>
      </c>
      <c r="AR20" s="1">
        <f>Tablica1!P21</f>
        <v>0</v>
      </c>
      <c r="AS20" s="1" t="str">
        <f>Tablica1!Q21</f>
        <v>PO-T1</v>
      </c>
      <c r="AT20" s="1" t="str">
        <f>Tablica1!R21</f>
        <v>2021/2022</v>
      </c>
      <c r="AU20" s="1" t="str">
        <f>Tablica1!S21</f>
        <v>KRAJ</v>
      </c>
      <c r="AV20" s="1">
        <f>Tablica1!T21</f>
        <v>0</v>
      </c>
      <c r="AW20" s="1">
        <f>Tablica1!U21</f>
        <v>0</v>
      </c>
    </row>
    <row r="21" spans="7:49" ht="12.75">
      <c r="G21" s="4" t="s">
        <v>1895</v>
      </c>
      <c r="H21" s="4" t="s">
        <v>1896</v>
      </c>
      <c r="I21" s="4" t="s">
        <v>2163</v>
      </c>
      <c r="J21" s="4" t="s">
        <v>2164</v>
      </c>
      <c r="K21" s="4" t="s">
        <v>1897</v>
      </c>
      <c r="L21" s="4" t="s">
        <v>2149</v>
      </c>
      <c r="M21" s="4" t="s">
        <v>1898</v>
      </c>
      <c r="N21" s="4" t="s">
        <v>2150</v>
      </c>
      <c r="O21" s="4" t="s">
        <v>2150</v>
      </c>
      <c r="P21" s="4" t="s">
        <v>2150</v>
      </c>
      <c r="Q21" s="4" t="s">
        <v>1899</v>
      </c>
      <c r="R21" s="4" t="s">
        <v>1861</v>
      </c>
      <c r="AA21" s="1" t="str">
        <f>Tablica1!E22</f>
        <v>12.</v>
      </c>
      <c r="AB21" s="1" t="str">
        <f>Tablica1!F22</f>
        <v>-</v>
      </c>
      <c r="AC21" s="1">
        <f>Tablica1!G22</f>
        <v>0</v>
      </c>
      <c r="AD21" s="1">
        <f>Tablica1!H22</f>
        <v>0</v>
      </c>
      <c r="AE21" s="1">
        <f>Tablica1!I22</f>
        <v>0</v>
      </c>
      <c r="AF21" s="1">
        <f>Tablica1!J22</f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 t="str">
        <f>Tablica1!O22</f>
        <v>   --- ODABERITE ŽUPANIJU  ---</v>
      </c>
      <c r="AR21" s="1">
        <f>Tablica1!P22</f>
        <v>0</v>
      </c>
      <c r="AS21" s="1" t="str">
        <f>Tablica1!Q22</f>
        <v>PO-T1</v>
      </c>
      <c r="AT21" s="1" t="str">
        <f>Tablica1!R22</f>
        <v>2021/2022</v>
      </c>
      <c r="AU21" s="1" t="str">
        <f>Tablica1!S22</f>
        <v>KRAJ</v>
      </c>
      <c r="AV21" s="1">
        <f>Tablica1!T22</f>
        <v>0</v>
      </c>
      <c r="AW21" s="1">
        <f>Tablica1!U22</f>
        <v>0</v>
      </c>
    </row>
    <row r="22" spans="7:49" ht="12.75">
      <c r="G22" s="4" t="s">
        <v>1900</v>
      </c>
      <c r="H22" s="4" t="s">
        <v>1901</v>
      </c>
      <c r="I22" s="4" t="s">
        <v>2163</v>
      </c>
      <c r="J22" s="4" t="s">
        <v>2164</v>
      </c>
      <c r="K22" s="4" t="s">
        <v>1902</v>
      </c>
      <c r="L22" s="4" t="s">
        <v>2149</v>
      </c>
      <c r="M22" s="4" t="s">
        <v>1903</v>
      </c>
      <c r="N22" s="4" t="s">
        <v>2150</v>
      </c>
      <c r="O22" s="4" t="s">
        <v>2150</v>
      </c>
      <c r="P22" s="4" t="s">
        <v>2150</v>
      </c>
      <c r="Q22" s="4" t="s">
        <v>1904</v>
      </c>
      <c r="R22" s="4" t="s">
        <v>1861</v>
      </c>
      <c r="AA22" s="1" t="str">
        <f>Tablica1!E23</f>
        <v>13.</v>
      </c>
      <c r="AB22" s="1" t="str">
        <f>Tablica1!F23</f>
        <v>-</v>
      </c>
      <c r="AC22" s="1">
        <f>Tablica1!G23</f>
        <v>0</v>
      </c>
      <c r="AD22" s="1">
        <f>Tablica1!H23</f>
        <v>0</v>
      </c>
      <c r="AE22" s="1">
        <f>Tablica1!I23</f>
        <v>0</v>
      </c>
      <c r="AF22" s="1">
        <f>Tablica1!J23</f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 t="str">
        <f>Tablica1!O23</f>
        <v>   --- ODABERITE ŽUPANIJU  ---</v>
      </c>
      <c r="AR22" s="1">
        <f>Tablica1!P23</f>
        <v>0</v>
      </c>
      <c r="AS22" s="1" t="str">
        <f>Tablica1!Q23</f>
        <v>PO-T1</v>
      </c>
      <c r="AT22" s="1" t="str">
        <f>Tablica1!R23</f>
        <v>2021/2022</v>
      </c>
      <c r="AU22" s="1" t="str">
        <f>Tablica1!S23</f>
        <v>KRAJ</v>
      </c>
      <c r="AV22" s="1">
        <f>Tablica1!T23</f>
        <v>0</v>
      </c>
      <c r="AW22" s="1">
        <f>Tablica1!U23</f>
        <v>0</v>
      </c>
    </row>
    <row r="23" spans="7:49" ht="12.75">
      <c r="G23" s="4" t="s">
        <v>2165</v>
      </c>
      <c r="H23" s="4" t="s">
        <v>2166</v>
      </c>
      <c r="I23" s="4" t="s">
        <v>2163</v>
      </c>
      <c r="J23" s="4" t="s">
        <v>2164</v>
      </c>
      <c r="K23" s="4" t="s">
        <v>2167</v>
      </c>
      <c r="L23" s="4" t="s">
        <v>2149</v>
      </c>
      <c r="M23" s="4" t="s">
        <v>2168</v>
      </c>
      <c r="N23" s="4" t="s">
        <v>2150</v>
      </c>
      <c r="O23" s="4" t="s">
        <v>2150</v>
      </c>
      <c r="P23" s="4" t="s">
        <v>2150</v>
      </c>
      <c r="Q23" s="4" t="s">
        <v>2169</v>
      </c>
      <c r="R23" s="4" t="s">
        <v>1861</v>
      </c>
      <c r="AA23" s="1" t="str">
        <f>Tablica1!E24</f>
        <v>14.</v>
      </c>
      <c r="AB23" s="1" t="str">
        <f>Tablica1!F24</f>
        <v>-</v>
      </c>
      <c r="AC23" s="1">
        <f>Tablica1!G24</f>
        <v>0</v>
      </c>
      <c r="AD23" s="1">
        <f>Tablica1!H24</f>
        <v>0</v>
      </c>
      <c r="AE23" s="1">
        <f>Tablica1!I24</f>
        <v>0</v>
      </c>
      <c r="AF23" s="1">
        <f>Tablica1!J24</f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 t="str">
        <f>Tablica1!O24</f>
        <v>   --- ODABERITE ŽUPANIJU  ---</v>
      </c>
      <c r="AR23" s="1">
        <f>Tablica1!P24</f>
        <v>0</v>
      </c>
      <c r="AS23" s="1" t="str">
        <f>Tablica1!Q24</f>
        <v>PO-T1</v>
      </c>
      <c r="AT23" s="1" t="str">
        <f>Tablica1!R24</f>
        <v>2021/2022</v>
      </c>
      <c r="AU23" s="1" t="str">
        <f>Tablica1!S24</f>
        <v>KRAJ</v>
      </c>
      <c r="AV23" s="1">
        <f>Tablica1!T24</f>
        <v>0</v>
      </c>
      <c r="AW23" s="1">
        <f>Tablica1!U24</f>
        <v>0</v>
      </c>
    </row>
    <row r="24" spans="7:49" ht="12.75">
      <c r="G24" s="4" t="s">
        <v>1905</v>
      </c>
      <c r="H24" s="4" t="s">
        <v>1906</v>
      </c>
      <c r="I24" s="4" t="s">
        <v>2175</v>
      </c>
      <c r="J24" s="4" t="s">
        <v>2176</v>
      </c>
      <c r="K24" s="4" t="s">
        <v>1907</v>
      </c>
      <c r="L24" s="4" t="s">
        <v>2149</v>
      </c>
      <c r="M24" s="4" t="s">
        <v>2150</v>
      </c>
      <c r="N24" s="4" t="s">
        <v>1908</v>
      </c>
      <c r="O24" s="4" t="s">
        <v>2150</v>
      </c>
      <c r="P24" s="4" t="s">
        <v>2150</v>
      </c>
      <c r="Q24" s="4" t="s">
        <v>1909</v>
      </c>
      <c r="R24" s="4" t="s">
        <v>1861</v>
      </c>
      <c r="AA24" s="1" t="str">
        <f>Tablica1!E25</f>
        <v>15.</v>
      </c>
      <c r="AB24" s="1" t="str">
        <f>Tablica1!F25</f>
        <v>-</v>
      </c>
      <c r="AC24" s="1">
        <f>Tablica1!G25</f>
        <v>0</v>
      </c>
      <c r="AD24" s="1">
        <f>Tablica1!H25</f>
        <v>0</v>
      </c>
      <c r="AE24" s="1">
        <f>Tablica1!I25</f>
        <v>0</v>
      </c>
      <c r="AF24" s="1">
        <f>Tablica1!J25</f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 t="str">
        <f>Tablica1!O25</f>
        <v>   --- ODABERITE ŽUPANIJU  ---</v>
      </c>
      <c r="AR24" s="1">
        <f>Tablica1!P25</f>
        <v>0</v>
      </c>
      <c r="AS24" s="1" t="str">
        <f>Tablica1!Q25</f>
        <v>PO-T1</v>
      </c>
      <c r="AT24" s="1" t="str">
        <f>Tablica1!R25</f>
        <v>2021/2022</v>
      </c>
      <c r="AU24" s="1" t="str">
        <f>Tablica1!S25</f>
        <v>KRAJ</v>
      </c>
      <c r="AV24" s="1">
        <f>Tablica1!T25</f>
        <v>0</v>
      </c>
      <c r="AW24" s="1">
        <f>Tablica1!U25</f>
        <v>0</v>
      </c>
    </row>
    <row r="25" spans="7:49" ht="12.75">
      <c r="G25" s="4" t="s">
        <v>1910</v>
      </c>
      <c r="H25" s="4" t="s">
        <v>1911</v>
      </c>
      <c r="I25" s="4" t="s">
        <v>2177</v>
      </c>
      <c r="J25" s="4" t="s">
        <v>2178</v>
      </c>
      <c r="K25" s="4" t="s">
        <v>1912</v>
      </c>
      <c r="L25" s="4" t="s">
        <v>2149</v>
      </c>
      <c r="M25" s="4" t="s">
        <v>2150</v>
      </c>
      <c r="N25" s="4" t="s">
        <v>1913</v>
      </c>
      <c r="O25" s="4" t="s">
        <v>2150</v>
      </c>
      <c r="P25" s="4" t="s">
        <v>2150</v>
      </c>
      <c r="Q25" s="4" t="s">
        <v>1914</v>
      </c>
      <c r="R25" s="4" t="s">
        <v>1861</v>
      </c>
      <c r="AA25" s="1" t="str">
        <f>Tablica1!E26</f>
        <v>16.</v>
      </c>
      <c r="AB25" s="1" t="str">
        <f>Tablica1!F26</f>
        <v>-</v>
      </c>
      <c r="AC25" s="1">
        <f>Tablica1!G26</f>
        <v>0</v>
      </c>
      <c r="AD25" s="1">
        <f>Tablica1!H26</f>
        <v>0</v>
      </c>
      <c r="AE25" s="1">
        <f>Tablica1!I26</f>
        <v>0</v>
      </c>
      <c r="AF25" s="1">
        <f>Tablica1!J26</f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 t="str">
        <f>Tablica1!O26</f>
        <v>   --- ODABERITE ŽUPANIJU  ---</v>
      </c>
      <c r="AR25" s="1">
        <f>Tablica1!P26</f>
        <v>0</v>
      </c>
      <c r="AS25" s="1" t="str">
        <f>Tablica1!Q26</f>
        <v>PO-T1</v>
      </c>
      <c r="AT25" s="1" t="str">
        <f>Tablica1!R26</f>
        <v>2021/2022</v>
      </c>
      <c r="AU25" s="1" t="str">
        <f>Tablica1!S26</f>
        <v>KRAJ</v>
      </c>
      <c r="AV25" s="1">
        <f>Tablica1!T26</f>
        <v>0</v>
      </c>
      <c r="AW25" s="1">
        <f>Tablica1!U26</f>
        <v>0</v>
      </c>
    </row>
    <row r="26" spans="7:49" ht="12.75">
      <c r="G26" s="4" t="s">
        <v>1915</v>
      </c>
      <c r="H26" s="4" t="s">
        <v>1916</v>
      </c>
      <c r="I26" s="4" t="s">
        <v>2179</v>
      </c>
      <c r="J26" s="4" t="s">
        <v>2180</v>
      </c>
      <c r="K26" s="4" t="s">
        <v>1917</v>
      </c>
      <c r="L26" s="4" t="s">
        <v>2149</v>
      </c>
      <c r="M26" s="4" t="s">
        <v>1918</v>
      </c>
      <c r="N26" s="4" t="s">
        <v>2150</v>
      </c>
      <c r="O26" s="4" t="s">
        <v>2150</v>
      </c>
      <c r="P26" s="4" t="s">
        <v>2150</v>
      </c>
      <c r="Q26" s="4" t="s">
        <v>1919</v>
      </c>
      <c r="R26" s="4" t="s">
        <v>1861</v>
      </c>
      <c r="AA26" s="1" t="str">
        <f>Tablica1!E27</f>
        <v>17.</v>
      </c>
      <c r="AB26" s="1" t="str">
        <f>Tablica1!F27</f>
        <v>-</v>
      </c>
      <c r="AC26" s="1">
        <f>Tablica1!G27</f>
        <v>0</v>
      </c>
      <c r="AD26" s="1">
        <f>Tablica1!H27</f>
        <v>0</v>
      </c>
      <c r="AE26" s="1">
        <f>Tablica1!I27</f>
        <v>0</v>
      </c>
      <c r="AF26" s="1">
        <f>Tablica1!J27</f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 t="str">
        <f>Tablica1!O27</f>
        <v>   --- ODABERITE ŽUPANIJU  ---</v>
      </c>
      <c r="AR26" s="1">
        <f>Tablica1!P27</f>
        <v>0</v>
      </c>
      <c r="AS26" s="1" t="str">
        <f>Tablica1!Q27</f>
        <v>PO-T1</v>
      </c>
      <c r="AT26" s="1" t="str">
        <f>Tablica1!R27</f>
        <v>2021/2022</v>
      </c>
      <c r="AU26" s="1" t="str">
        <f>Tablica1!S27</f>
        <v>KRAJ</v>
      </c>
      <c r="AV26" s="1">
        <f>Tablica1!T27</f>
        <v>0</v>
      </c>
      <c r="AW26" s="1">
        <f>Tablica1!U27</f>
        <v>0</v>
      </c>
    </row>
    <row r="27" spans="7:49" ht="12.75">
      <c r="G27" s="4" t="s">
        <v>1920</v>
      </c>
      <c r="H27" s="4" t="s">
        <v>1921</v>
      </c>
      <c r="I27" s="4" t="s">
        <v>2185</v>
      </c>
      <c r="J27" s="4" t="s">
        <v>2186</v>
      </c>
      <c r="K27" s="4" t="s">
        <v>1922</v>
      </c>
      <c r="L27" s="4" t="s">
        <v>2184</v>
      </c>
      <c r="M27" s="4" t="s">
        <v>2150</v>
      </c>
      <c r="N27" s="4" t="s">
        <v>1923</v>
      </c>
      <c r="O27" s="4" t="s">
        <v>1924</v>
      </c>
      <c r="P27" s="4" t="s">
        <v>2150</v>
      </c>
      <c r="Q27" s="4" t="s">
        <v>1925</v>
      </c>
      <c r="R27" s="4" t="s">
        <v>1861</v>
      </c>
      <c r="AA27" s="1" t="str">
        <f>Tablica1!E28</f>
        <v>18.</v>
      </c>
      <c r="AB27" s="1" t="str">
        <f>Tablica1!F28</f>
        <v>-</v>
      </c>
      <c r="AC27" s="1">
        <f>Tablica1!G28</f>
        <v>0</v>
      </c>
      <c r="AD27" s="1">
        <f>Tablica1!H28</f>
        <v>0</v>
      </c>
      <c r="AE27" s="1">
        <f>Tablica1!I28</f>
        <v>0</v>
      </c>
      <c r="AF27" s="1">
        <f>Tablica1!J28</f>
        <v>0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 t="str">
        <f>Tablica1!O28</f>
        <v>   --- ODABERITE ŽUPANIJU  ---</v>
      </c>
      <c r="AR27" s="1">
        <f>Tablica1!P28</f>
        <v>0</v>
      </c>
      <c r="AS27" s="1" t="str">
        <f>Tablica1!Q28</f>
        <v>PO-T1</v>
      </c>
      <c r="AT27" s="1" t="str">
        <f>Tablica1!R28</f>
        <v>2021/2022</v>
      </c>
      <c r="AU27" s="1" t="str">
        <f>Tablica1!S28</f>
        <v>KRAJ</v>
      </c>
      <c r="AV27" s="1">
        <f>Tablica1!T28</f>
        <v>0</v>
      </c>
      <c r="AW27" s="1">
        <f>Tablica1!U28</f>
        <v>0</v>
      </c>
    </row>
    <row r="28" spans="7:49" ht="12.75">
      <c r="G28" s="4" t="s">
        <v>1926</v>
      </c>
      <c r="H28" s="4" t="s">
        <v>1927</v>
      </c>
      <c r="I28" s="4" t="s">
        <v>2187</v>
      </c>
      <c r="J28" s="4" t="s">
        <v>2188</v>
      </c>
      <c r="K28" s="4" t="s">
        <v>1928</v>
      </c>
      <c r="L28" s="4" t="s">
        <v>2184</v>
      </c>
      <c r="M28" s="4" t="s">
        <v>1929</v>
      </c>
      <c r="N28" s="4" t="s">
        <v>1930</v>
      </c>
      <c r="O28" s="4" t="s">
        <v>2150</v>
      </c>
      <c r="P28" s="4" t="s">
        <v>2150</v>
      </c>
      <c r="Q28" s="4" t="s">
        <v>294</v>
      </c>
      <c r="R28" s="4" t="s">
        <v>1861</v>
      </c>
      <c r="AA28" s="1" t="str">
        <f>Tablica1!E29</f>
        <v>19.</v>
      </c>
      <c r="AB28" s="1" t="str">
        <f>Tablica1!F29</f>
        <v>-</v>
      </c>
      <c r="AC28" s="1">
        <f>Tablica1!G29</f>
        <v>0</v>
      </c>
      <c r="AD28" s="1">
        <f>Tablica1!H29</f>
        <v>0</v>
      </c>
      <c r="AE28" s="1">
        <f>Tablica1!I29</f>
        <v>0</v>
      </c>
      <c r="AF28" s="1">
        <f>Tablica1!J29</f>
        <v>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 t="str">
        <f>Tablica1!O29</f>
        <v>   --- ODABERITE ŽUPANIJU  ---</v>
      </c>
      <c r="AR28" s="1">
        <f>Tablica1!P29</f>
        <v>0</v>
      </c>
      <c r="AS28" s="1" t="str">
        <f>Tablica1!Q29</f>
        <v>PO-T1</v>
      </c>
      <c r="AT28" s="1" t="str">
        <f>Tablica1!R29</f>
        <v>2021/2022</v>
      </c>
      <c r="AU28" s="1" t="str">
        <f>Tablica1!S29</f>
        <v>KRAJ</v>
      </c>
      <c r="AV28" s="1">
        <f>Tablica1!T29</f>
        <v>0</v>
      </c>
      <c r="AW28" s="1">
        <f>Tablica1!U29</f>
        <v>0</v>
      </c>
    </row>
    <row r="29" spans="7:49" ht="12.75">
      <c r="G29" s="4" t="s">
        <v>295</v>
      </c>
      <c r="H29" s="4" t="s">
        <v>296</v>
      </c>
      <c r="I29" s="4" t="s">
        <v>2187</v>
      </c>
      <c r="J29" s="4" t="s">
        <v>2188</v>
      </c>
      <c r="K29" s="4" t="s">
        <v>297</v>
      </c>
      <c r="L29" s="4" t="s">
        <v>2184</v>
      </c>
      <c r="M29" s="4" t="s">
        <v>2150</v>
      </c>
      <c r="N29" s="4" t="s">
        <v>298</v>
      </c>
      <c r="O29" s="4" t="s">
        <v>2150</v>
      </c>
      <c r="P29" s="4" t="s">
        <v>299</v>
      </c>
      <c r="Q29" s="4" t="s">
        <v>300</v>
      </c>
      <c r="R29" s="4" t="s">
        <v>1861</v>
      </c>
      <c r="AA29" s="1" t="str">
        <f>Tablica1!E30</f>
        <v>20.</v>
      </c>
      <c r="AB29" s="1" t="str">
        <f>Tablica1!F30</f>
        <v>-</v>
      </c>
      <c r="AC29" s="1">
        <f>Tablica1!G30</f>
        <v>0</v>
      </c>
      <c r="AD29" s="1">
        <f>Tablica1!H30</f>
        <v>0</v>
      </c>
      <c r="AE29" s="1">
        <f>Tablica1!I30</f>
        <v>0</v>
      </c>
      <c r="AF29" s="1">
        <f>Tablica1!J30</f>
        <v>0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 t="str">
        <f>Tablica1!O30</f>
        <v>   --- ODABERITE ŽUPANIJU  ---</v>
      </c>
      <c r="AR29" s="1">
        <f>Tablica1!P30</f>
        <v>0</v>
      </c>
      <c r="AS29" s="1" t="str">
        <f>Tablica1!Q30</f>
        <v>PO-T1</v>
      </c>
      <c r="AT29" s="1" t="str">
        <f>Tablica1!R30</f>
        <v>2021/2022</v>
      </c>
      <c r="AU29" s="1" t="str">
        <f>Tablica1!S30</f>
        <v>KRAJ</v>
      </c>
      <c r="AV29" s="1">
        <f>Tablica1!T30</f>
        <v>0</v>
      </c>
      <c r="AW29" s="1">
        <f>Tablica1!U30</f>
        <v>0</v>
      </c>
    </row>
    <row r="30" spans="7:49" ht="12.75">
      <c r="G30" s="4" t="s">
        <v>301</v>
      </c>
      <c r="H30" s="4" t="s">
        <v>1878</v>
      </c>
      <c r="I30" s="4" t="s">
        <v>2187</v>
      </c>
      <c r="J30" s="4" t="s">
        <v>2188</v>
      </c>
      <c r="K30" s="4" t="s">
        <v>302</v>
      </c>
      <c r="L30" s="4" t="s">
        <v>2184</v>
      </c>
      <c r="M30" s="4" t="s">
        <v>303</v>
      </c>
      <c r="N30" s="4" t="s">
        <v>304</v>
      </c>
      <c r="O30" s="4" t="s">
        <v>305</v>
      </c>
      <c r="P30" s="4" t="s">
        <v>306</v>
      </c>
      <c r="Q30" s="4" t="s">
        <v>307</v>
      </c>
      <c r="R30" s="4" t="s">
        <v>1861</v>
      </c>
      <c r="AA30" s="1" t="str">
        <f>Tablica1!E31</f>
        <v>21.</v>
      </c>
      <c r="AB30" s="1" t="str">
        <f>Tablica1!F31</f>
        <v>-</v>
      </c>
      <c r="AC30" s="1">
        <f>Tablica1!G31</f>
        <v>0</v>
      </c>
      <c r="AD30" s="1">
        <f>Tablica1!H31</f>
        <v>0</v>
      </c>
      <c r="AE30" s="1">
        <f>Tablica1!I31</f>
        <v>0</v>
      </c>
      <c r="AF30" s="1">
        <f>Tablica1!J31</f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 t="str">
        <f>Tablica1!O31</f>
        <v>   --- ODABERITE ŽUPANIJU  ---</v>
      </c>
      <c r="AR30" s="1">
        <f>Tablica1!P31</f>
        <v>0</v>
      </c>
      <c r="AS30" s="1" t="str">
        <f>Tablica1!Q31</f>
        <v>PO-T1</v>
      </c>
      <c r="AT30" s="1" t="str">
        <f>Tablica1!R31</f>
        <v>2021/2022</v>
      </c>
      <c r="AU30" s="1" t="str">
        <f>Tablica1!S31</f>
        <v>KRAJ</v>
      </c>
      <c r="AV30" s="1">
        <f>Tablica1!T31</f>
        <v>0</v>
      </c>
      <c r="AW30" s="1">
        <f>Tablica1!U31</f>
        <v>0</v>
      </c>
    </row>
    <row r="31" spans="7:49" ht="12.75">
      <c r="G31" s="4" t="s">
        <v>308</v>
      </c>
      <c r="H31" s="4" t="s">
        <v>309</v>
      </c>
      <c r="I31" s="4" t="s">
        <v>2189</v>
      </c>
      <c r="J31" s="4" t="s">
        <v>2190</v>
      </c>
      <c r="K31" s="4" t="s">
        <v>310</v>
      </c>
      <c r="L31" s="4" t="s">
        <v>2184</v>
      </c>
      <c r="M31" s="4" t="s">
        <v>2150</v>
      </c>
      <c r="N31" s="4" t="s">
        <v>311</v>
      </c>
      <c r="O31" s="4" t="s">
        <v>312</v>
      </c>
      <c r="P31" s="4" t="s">
        <v>313</v>
      </c>
      <c r="Q31" s="4" t="s">
        <v>2195</v>
      </c>
      <c r="R31" s="4" t="s">
        <v>1861</v>
      </c>
      <c r="AA31" s="1" t="str">
        <f>Tablica1!E32</f>
        <v>22.</v>
      </c>
      <c r="AB31" s="1" t="str">
        <f>Tablica1!F32</f>
        <v>-</v>
      </c>
      <c r="AC31" s="1">
        <f>Tablica1!G32</f>
        <v>0</v>
      </c>
      <c r="AD31" s="1">
        <f>Tablica1!H32</f>
        <v>0</v>
      </c>
      <c r="AE31" s="1">
        <f>Tablica1!I32</f>
        <v>0</v>
      </c>
      <c r="AF31" s="1">
        <f>Tablica1!J32</f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tr">
        <f>Tablica1!O32</f>
        <v>   --- ODABERITE ŽUPANIJU  ---</v>
      </c>
      <c r="AR31" s="1">
        <f>Tablica1!P32</f>
        <v>0</v>
      </c>
      <c r="AS31" s="1" t="str">
        <f>Tablica1!Q32</f>
        <v>PO-T1</v>
      </c>
      <c r="AT31" s="1" t="str">
        <f>Tablica1!R32</f>
        <v>2021/2022</v>
      </c>
      <c r="AU31" s="1" t="str">
        <f>Tablica1!S32</f>
        <v>KRAJ</v>
      </c>
      <c r="AV31" s="1">
        <f>Tablica1!T32</f>
        <v>0</v>
      </c>
      <c r="AW31" s="1">
        <f>Tablica1!U32</f>
        <v>0</v>
      </c>
    </row>
    <row r="32" spans="7:49" ht="12.75">
      <c r="G32" s="4" t="s">
        <v>2191</v>
      </c>
      <c r="H32" s="4" t="s">
        <v>2192</v>
      </c>
      <c r="I32" s="4" t="s">
        <v>2189</v>
      </c>
      <c r="J32" s="4" t="s">
        <v>2190</v>
      </c>
      <c r="K32" s="4" t="s">
        <v>2193</v>
      </c>
      <c r="L32" s="4" t="s">
        <v>2184</v>
      </c>
      <c r="M32" s="4" t="s">
        <v>2150</v>
      </c>
      <c r="N32" s="4" t="s">
        <v>2194</v>
      </c>
      <c r="O32" s="4" t="s">
        <v>2150</v>
      </c>
      <c r="P32" s="4" t="s">
        <v>2150</v>
      </c>
      <c r="Q32" s="4" t="s">
        <v>2195</v>
      </c>
      <c r="R32" s="4" t="s">
        <v>1861</v>
      </c>
      <c r="AA32" s="1" t="str">
        <f>Tablica1!E33</f>
        <v>23.</v>
      </c>
      <c r="AB32" s="1" t="str">
        <f>Tablica1!F33</f>
        <v>-</v>
      </c>
      <c r="AC32" s="1">
        <f>Tablica1!G33</f>
        <v>0</v>
      </c>
      <c r="AD32" s="1">
        <f>Tablica1!H33</f>
        <v>0</v>
      </c>
      <c r="AE32" s="1">
        <f>Tablica1!I33</f>
        <v>0</v>
      </c>
      <c r="AF32" s="1">
        <f>Tablica1!J33</f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 t="str">
        <f>Tablica1!O33</f>
        <v>   --- ODABERITE ŽUPANIJU  ---</v>
      </c>
      <c r="AR32" s="1">
        <f>Tablica1!P33</f>
        <v>0</v>
      </c>
      <c r="AS32" s="1" t="str">
        <f>Tablica1!Q33</f>
        <v>PO-T1</v>
      </c>
      <c r="AT32" s="1" t="str">
        <f>Tablica1!R33</f>
        <v>2021/2022</v>
      </c>
      <c r="AU32" s="1" t="str">
        <f>Tablica1!S33</f>
        <v>KRAJ</v>
      </c>
      <c r="AV32" s="1">
        <f>Tablica1!T33</f>
        <v>0</v>
      </c>
      <c r="AW32" s="1">
        <f>Tablica1!U33</f>
        <v>0</v>
      </c>
    </row>
    <row r="33" spans="7:49" ht="12.75">
      <c r="G33" s="4" t="s">
        <v>314</v>
      </c>
      <c r="H33" s="4" t="s">
        <v>315</v>
      </c>
      <c r="I33" s="4" t="s">
        <v>2196</v>
      </c>
      <c r="J33" s="4" t="s">
        <v>2197</v>
      </c>
      <c r="K33" s="4" t="s">
        <v>316</v>
      </c>
      <c r="L33" s="4" t="s">
        <v>2184</v>
      </c>
      <c r="M33" s="4" t="s">
        <v>317</v>
      </c>
      <c r="N33" s="4" t="s">
        <v>2150</v>
      </c>
      <c r="O33" s="4" t="s">
        <v>2150</v>
      </c>
      <c r="P33" s="4" t="s">
        <v>2150</v>
      </c>
      <c r="Q33" s="4" t="s">
        <v>318</v>
      </c>
      <c r="R33" s="4" t="s">
        <v>1861</v>
      </c>
      <c r="AA33" s="1" t="str">
        <f>Tablica1!E34</f>
        <v>24.</v>
      </c>
      <c r="AB33" s="1" t="str">
        <f>Tablica1!F34</f>
        <v>-</v>
      </c>
      <c r="AC33" s="1">
        <f>Tablica1!G34</f>
        <v>0</v>
      </c>
      <c r="AD33" s="1">
        <f>Tablica1!H34</f>
        <v>0</v>
      </c>
      <c r="AE33" s="1">
        <f>Tablica1!I34</f>
        <v>0</v>
      </c>
      <c r="AF33" s="1">
        <f>Tablica1!J34</f>
        <v>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 t="str">
        <f>Tablica1!O34</f>
        <v>   --- ODABERITE ŽUPANIJU  ---</v>
      </c>
      <c r="AR33" s="1">
        <f>Tablica1!P34</f>
        <v>0</v>
      </c>
      <c r="AS33" s="1" t="str">
        <f>Tablica1!Q34</f>
        <v>PO-T1</v>
      </c>
      <c r="AT33" s="1" t="str">
        <f>Tablica1!R34</f>
        <v>2021/2022</v>
      </c>
      <c r="AU33" s="1" t="str">
        <f>Tablica1!S34</f>
        <v>KRAJ</v>
      </c>
      <c r="AV33" s="1">
        <f>Tablica1!T34</f>
        <v>0</v>
      </c>
      <c r="AW33" s="1">
        <f>Tablica1!U34</f>
        <v>0</v>
      </c>
    </row>
    <row r="34" spans="7:49" ht="12.75">
      <c r="G34" s="4" t="s">
        <v>2200</v>
      </c>
      <c r="H34" s="4" t="s">
        <v>2201</v>
      </c>
      <c r="I34" s="4" t="s">
        <v>2198</v>
      </c>
      <c r="J34" s="4" t="s">
        <v>2199</v>
      </c>
      <c r="K34" s="4" t="s">
        <v>2202</v>
      </c>
      <c r="L34" s="4" t="s">
        <v>2184</v>
      </c>
      <c r="M34" s="4" t="s">
        <v>2203</v>
      </c>
      <c r="N34" s="4" t="s">
        <v>2150</v>
      </c>
      <c r="O34" s="4" t="s">
        <v>2204</v>
      </c>
      <c r="P34" s="4" t="s">
        <v>2205</v>
      </c>
      <c r="Q34" s="4" t="s">
        <v>2206</v>
      </c>
      <c r="R34" s="4" t="s">
        <v>1861</v>
      </c>
      <c r="AA34" s="1" t="str">
        <f>Tablica1!E35</f>
        <v>25.</v>
      </c>
      <c r="AB34" s="1" t="str">
        <f>Tablica1!F35</f>
        <v>-</v>
      </c>
      <c r="AC34" s="1">
        <f>Tablica1!G35</f>
        <v>0</v>
      </c>
      <c r="AD34" s="1">
        <f>Tablica1!H35</f>
        <v>0</v>
      </c>
      <c r="AE34" s="1">
        <f>Tablica1!I35</f>
        <v>0</v>
      </c>
      <c r="AF34" s="1">
        <f>Tablica1!J35</f>
        <v>0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 t="str">
        <f>Tablica1!O35</f>
        <v>   --- ODABERITE ŽUPANIJU  ---</v>
      </c>
      <c r="AR34" s="1">
        <f>Tablica1!P35</f>
        <v>0</v>
      </c>
      <c r="AS34" s="1" t="str">
        <f>Tablica1!Q35</f>
        <v>PO-T1</v>
      </c>
      <c r="AT34" s="1" t="str">
        <f>Tablica1!R35</f>
        <v>2021/2022</v>
      </c>
      <c r="AU34" s="1" t="str">
        <f>Tablica1!S35</f>
        <v>KRAJ</v>
      </c>
      <c r="AV34" s="1">
        <f>Tablica1!T35</f>
        <v>0</v>
      </c>
      <c r="AW34" s="1">
        <f>Tablica1!U35</f>
        <v>0</v>
      </c>
    </row>
    <row r="35" spans="7:49" ht="12.75">
      <c r="G35" s="4" t="s">
        <v>319</v>
      </c>
      <c r="H35" s="4" t="s">
        <v>320</v>
      </c>
      <c r="I35" s="4" t="s">
        <v>2207</v>
      </c>
      <c r="J35" s="4" t="s">
        <v>2208</v>
      </c>
      <c r="K35" s="4" t="s">
        <v>321</v>
      </c>
      <c r="L35" s="4" t="s">
        <v>2184</v>
      </c>
      <c r="M35" s="4" t="s">
        <v>322</v>
      </c>
      <c r="N35" s="4" t="s">
        <v>2150</v>
      </c>
      <c r="O35" s="4" t="s">
        <v>2150</v>
      </c>
      <c r="P35" s="4" t="s">
        <v>2150</v>
      </c>
      <c r="Q35" s="4" t="s">
        <v>323</v>
      </c>
      <c r="R35" s="4" t="s">
        <v>1861</v>
      </c>
      <c r="AA35" s="1" t="str">
        <f>Tablica1!E36</f>
        <v>26.</v>
      </c>
      <c r="AB35" s="1" t="str">
        <f>Tablica1!F36</f>
        <v>-</v>
      </c>
      <c r="AC35" s="1">
        <f>Tablica1!G36</f>
        <v>0</v>
      </c>
      <c r="AD35" s="1">
        <f>Tablica1!H36</f>
        <v>0</v>
      </c>
      <c r="AE35" s="1">
        <f>Tablica1!I36</f>
        <v>0</v>
      </c>
      <c r="AF35" s="1">
        <f>Tablica1!J36</f>
        <v>0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 t="str">
        <f>Tablica1!O36</f>
        <v>   --- ODABERITE ŽUPANIJU  ---</v>
      </c>
      <c r="AR35" s="1">
        <f>Tablica1!P36</f>
        <v>0</v>
      </c>
      <c r="AS35" s="1" t="str">
        <f>Tablica1!Q36</f>
        <v>PO-T1</v>
      </c>
      <c r="AT35" s="1" t="str">
        <f>Tablica1!R36</f>
        <v>2021/2022</v>
      </c>
      <c r="AU35" s="1" t="str">
        <f>Tablica1!S36</f>
        <v>KRAJ</v>
      </c>
      <c r="AV35" s="1">
        <f>Tablica1!T36</f>
        <v>0</v>
      </c>
      <c r="AW35" s="1">
        <f>Tablica1!U36</f>
        <v>0</v>
      </c>
    </row>
    <row r="36" spans="7:49" ht="12.75">
      <c r="G36" s="4" t="s">
        <v>324</v>
      </c>
      <c r="H36" s="4" t="s">
        <v>325</v>
      </c>
      <c r="I36" s="4" t="s">
        <v>2210</v>
      </c>
      <c r="J36" s="4" t="s">
        <v>2211</v>
      </c>
      <c r="K36" s="4" t="s">
        <v>316</v>
      </c>
      <c r="L36" s="4" t="s">
        <v>2184</v>
      </c>
      <c r="M36" s="4" t="s">
        <v>326</v>
      </c>
      <c r="N36" s="4" t="s">
        <v>2150</v>
      </c>
      <c r="O36" s="4" t="s">
        <v>327</v>
      </c>
      <c r="P36" s="4" t="s">
        <v>2150</v>
      </c>
      <c r="Q36" s="4" t="s">
        <v>328</v>
      </c>
      <c r="R36" s="4" t="s">
        <v>1861</v>
      </c>
      <c r="AA36" s="1" t="str">
        <f>Tablica1!E37</f>
        <v>27.</v>
      </c>
      <c r="AB36" s="1" t="str">
        <f>Tablica1!F37</f>
        <v>-</v>
      </c>
      <c r="AC36" s="1">
        <f>Tablica1!G37</f>
        <v>0</v>
      </c>
      <c r="AD36" s="1">
        <f>Tablica1!H37</f>
        <v>0</v>
      </c>
      <c r="AE36" s="1">
        <f>Tablica1!I37</f>
        <v>0</v>
      </c>
      <c r="AF36" s="1">
        <f>Tablica1!J37</f>
        <v>0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 t="str">
        <f>Tablica1!O37</f>
        <v>   --- ODABERITE ŽUPANIJU  ---</v>
      </c>
      <c r="AR36" s="1">
        <f>Tablica1!P37</f>
        <v>0</v>
      </c>
      <c r="AS36" s="1" t="str">
        <f>Tablica1!Q37</f>
        <v>PO-T1</v>
      </c>
      <c r="AT36" s="1" t="str">
        <f>Tablica1!R37</f>
        <v>2021/2022</v>
      </c>
      <c r="AU36" s="1" t="str">
        <f>Tablica1!S37</f>
        <v>KRAJ</v>
      </c>
      <c r="AV36" s="1">
        <f>Tablica1!T37</f>
        <v>0</v>
      </c>
      <c r="AW36" s="1">
        <f>Tablica1!U37</f>
        <v>0</v>
      </c>
    </row>
    <row r="37" spans="7:49" ht="12.75">
      <c r="G37" s="4" t="s">
        <v>329</v>
      </c>
      <c r="H37" s="4" t="s">
        <v>330</v>
      </c>
      <c r="I37" s="4" t="s">
        <v>2212</v>
      </c>
      <c r="J37" s="4" t="s">
        <v>2213</v>
      </c>
      <c r="K37" s="4" t="s">
        <v>331</v>
      </c>
      <c r="L37" s="4" t="s">
        <v>2184</v>
      </c>
      <c r="M37" s="4" t="s">
        <v>2150</v>
      </c>
      <c r="N37" s="4" t="s">
        <v>332</v>
      </c>
      <c r="O37" s="4" t="s">
        <v>2150</v>
      </c>
      <c r="P37" s="4" t="s">
        <v>2150</v>
      </c>
      <c r="Q37" s="4" t="s">
        <v>333</v>
      </c>
      <c r="R37" s="4" t="s">
        <v>1861</v>
      </c>
      <c r="AA37" s="1" t="str">
        <f>Tablica1!E38</f>
        <v>28.</v>
      </c>
      <c r="AB37" s="1" t="str">
        <f>Tablica1!F38</f>
        <v>-</v>
      </c>
      <c r="AC37" s="1">
        <f>Tablica1!G38</f>
        <v>0</v>
      </c>
      <c r="AD37" s="1">
        <f>Tablica1!H38</f>
        <v>0</v>
      </c>
      <c r="AE37" s="1">
        <f>Tablica1!I38</f>
        <v>0</v>
      </c>
      <c r="AF37" s="1">
        <f>Tablica1!J38</f>
        <v>0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 t="str">
        <f>Tablica1!O38</f>
        <v>   --- ODABERITE ŽUPANIJU  ---</v>
      </c>
      <c r="AR37" s="1">
        <f>Tablica1!P38</f>
        <v>0</v>
      </c>
      <c r="AS37" s="1" t="str">
        <f>Tablica1!Q38</f>
        <v>PO-T1</v>
      </c>
      <c r="AT37" s="1" t="str">
        <f>Tablica1!R38</f>
        <v>2021/2022</v>
      </c>
      <c r="AU37" s="1" t="str">
        <f>Tablica1!S38</f>
        <v>KRAJ</v>
      </c>
      <c r="AV37" s="1">
        <f>Tablica1!T38</f>
        <v>0</v>
      </c>
      <c r="AW37" s="1">
        <f>Tablica1!U38</f>
        <v>0</v>
      </c>
    </row>
    <row r="38" spans="7:49" ht="12.75">
      <c r="G38" s="4" t="s">
        <v>334</v>
      </c>
      <c r="H38" s="4" t="s">
        <v>335</v>
      </c>
      <c r="I38" s="4" t="s">
        <v>2215</v>
      </c>
      <c r="J38" s="4" t="s">
        <v>2216</v>
      </c>
      <c r="K38" s="4" t="s">
        <v>336</v>
      </c>
      <c r="L38" s="4" t="s">
        <v>2214</v>
      </c>
      <c r="M38" s="4" t="s">
        <v>2150</v>
      </c>
      <c r="N38" s="4" t="s">
        <v>337</v>
      </c>
      <c r="O38" s="4" t="s">
        <v>338</v>
      </c>
      <c r="P38" s="4" t="s">
        <v>2150</v>
      </c>
      <c r="Q38" s="4" t="s">
        <v>339</v>
      </c>
      <c r="R38" s="4" t="s">
        <v>1861</v>
      </c>
      <c r="AA38" s="1" t="str">
        <f>Tablica1!E39</f>
        <v>29.</v>
      </c>
      <c r="AB38" s="1" t="str">
        <f>Tablica1!F39</f>
        <v>-</v>
      </c>
      <c r="AC38" s="1">
        <f>Tablica1!G39</f>
        <v>0</v>
      </c>
      <c r="AD38" s="1">
        <f>Tablica1!H39</f>
        <v>0</v>
      </c>
      <c r="AE38" s="1">
        <f>Tablica1!I39</f>
        <v>0</v>
      </c>
      <c r="AF38" s="1">
        <f>Tablica1!J39</f>
        <v>0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 t="str">
        <f>Tablica1!O39</f>
        <v>   --- ODABERITE ŽUPANIJU  ---</v>
      </c>
      <c r="AR38" s="1">
        <f>Tablica1!P39</f>
        <v>0</v>
      </c>
      <c r="AS38" s="1" t="str">
        <f>Tablica1!Q39</f>
        <v>PO-T1</v>
      </c>
      <c r="AT38" s="1" t="str">
        <f>Tablica1!R39</f>
        <v>2021/2022</v>
      </c>
      <c r="AU38" s="1" t="str">
        <f>Tablica1!S39</f>
        <v>KRAJ</v>
      </c>
      <c r="AV38" s="1">
        <f>Tablica1!T39</f>
        <v>0</v>
      </c>
      <c r="AW38" s="1">
        <f>Tablica1!U39</f>
        <v>0</v>
      </c>
    </row>
    <row r="39" spans="7:52" ht="12.75">
      <c r="G39" s="4" t="s">
        <v>340</v>
      </c>
      <c r="H39" s="4" t="s">
        <v>341</v>
      </c>
      <c r="I39" s="4" t="s">
        <v>2217</v>
      </c>
      <c r="J39" s="4" t="s">
        <v>2218</v>
      </c>
      <c r="K39" s="4" t="s">
        <v>342</v>
      </c>
      <c r="L39" s="4" t="s">
        <v>2214</v>
      </c>
      <c r="M39" s="4" t="s">
        <v>2150</v>
      </c>
      <c r="N39" s="4" t="s">
        <v>343</v>
      </c>
      <c r="O39" s="4" t="s">
        <v>2150</v>
      </c>
      <c r="P39" s="4" t="s">
        <v>2150</v>
      </c>
      <c r="Q39" s="4" t="s">
        <v>344</v>
      </c>
      <c r="R39" s="4" t="s">
        <v>1861</v>
      </c>
      <c r="AA39" s="1" t="str">
        <f>Tablica2!A11</f>
        <v>1.</v>
      </c>
      <c r="AB39" s="1"/>
      <c r="AC39" s="1"/>
      <c r="AD39" s="1"/>
      <c r="AE39" s="1"/>
      <c r="AF39" s="1"/>
      <c r="AG39" s="1" t="str">
        <f>Tablica2!B11</f>
        <v>-</v>
      </c>
      <c r="AH39" s="1">
        <f>Tablica2!C11</f>
        <v>0</v>
      </c>
      <c r="AI39" s="1">
        <f>Tablica2!D11</f>
        <v>0</v>
      </c>
      <c r="AJ39" s="1">
        <f>Tablica2!E11</f>
        <v>0</v>
      </c>
      <c r="AK39" s="1">
        <f>Tablica2!F11</f>
        <v>0</v>
      </c>
      <c r="AL39" s="1">
        <f>Tablica2!G11</f>
        <v>0</v>
      </c>
      <c r="AM39" s="1">
        <f>Tablica2!H11</f>
        <v>0</v>
      </c>
      <c r="AN39" s="1">
        <f>Tablica2!I11</f>
        <v>0</v>
      </c>
      <c r="AO39" s="140">
        <f>Tablica2!J11</f>
        <v>0</v>
      </c>
      <c r="AP39" s="140">
        <f>Tablica2!K11</f>
        <v>0</v>
      </c>
      <c r="AQ39" s="1" t="str">
        <f>Tablica2!O11</f>
        <v>   --- ODABERITE ŽUPANIJU  ---</v>
      </c>
      <c r="AR39" s="1">
        <f>Tablica2!P11</f>
        <v>0</v>
      </c>
      <c r="AS39" s="1" t="str">
        <f>Tablica2!Q11</f>
        <v>PO-T2</v>
      </c>
      <c r="AT39" s="1" t="str">
        <f>Tablica2!R11</f>
        <v>2021/2022</v>
      </c>
      <c r="AU39" s="1" t="str">
        <f>Tablica2!S11</f>
        <v>KRAJ</v>
      </c>
      <c r="AV39" s="1">
        <f>Tablica2!T11</f>
        <v>0</v>
      </c>
      <c r="AW39" s="1">
        <f>Tablica2!U11</f>
        <v>0</v>
      </c>
      <c r="AX39" s="9"/>
      <c r="AY39" s="9"/>
      <c r="AZ39" s="9"/>
    </row>
    <row r="40" spans="7:52" ht="12.75">
      <c r="G40" s="4" t="s">
        <v>345</v>
      </c>
      <c r="H40" s="4" t="s">
        <v>346</v>
      </c>
      <c r="I40" s="4" t="s">
        <v>2219</v>
      </c>
      <c r="J40" s="4" t="s">
        <v>2220</v>
      </c>
      <c r="K40" s="4" t="s">
        <v>347</v>
      </c>
      <c r="L40" s="4" t="s">
        <v>2214</v>
      </c>
      <c r="M40" s="4" t="s">
        <v>2150</v>
      </c>
      <c r="N40" s="4" t="s">
        <v>348</v>
      </c>
      <c r="O40" s="4" t="s">
        <v>2150</v>
      </c>
      <c r="P40" s="4" t="s">
        <v>2150</v>
      </c>
      <c r="Q40" s="4" t="s">
        <v>349</v>
      </c>
      <c r="R40" s="4" t="s">
        <v>1861</v>
      </c>
      <c r="AA40" s="1" t="str">
        <f>Tablica2!A12</f>
        <v>2.</v>
      </c>
      <c r="AB40" s="1"/>
      <c r="AC40" s="1"/>
      <c r="AD40" s="1"/>
      <c r="AE40" s="1"/>
      <c r="AF40" s="1"/>
      <c r="AG40" s="1" t="str">
        <f>Tablica2!B12</f>
        <v>-</v>
      </c>
      <c r="AH40" s="1">
        <f>Tablica2!C12</f>
        <v>0</v>
      </c>
      <c r="AI40" s="1">
        <f>Tablica2!D12</f>
        <v>0</v>
      </c>
      <c r="AJ40" s="1">
        <f>Tablica2!E12</f>
        <v>0</v>
      </c>
      <c r="AK40" s="1">
        <f>Tablica2!F12</f>
        <v>0</v>
      </c>
      <c r="AL40" s="1">
        <f>Tablica2!G12</f>
        <v>0</v>
      </c>
      <c r="AM40" s="1">
        <f>Tablica2!H12</f>
        <v>0</v>
      </c>
      <c r="AN40" s="1">
        <f>Tablica2!I12</f>
        <v>0</v>
      </c>
      <c r="AO40" s="140">
        <f>Tablica2!J12</f>
        <v>0</v>
      </c>
      <c r="AP40" s="140">
        <f>Tablica2!K12</f>
        <v>0</v>
      </c>
      <c r="AQ40" s="1" t="str">
        <f>Tablica2!O12</f>
        <v>   --- ODABERITE ŽUPANIJU  ---</v>
      </c>
      <c r="AR40" s="1">
        <f>Tablica2!P12</f>
        <v>0</v>
      </c>
      <c r="AS40" s="1" t="str">
        <f>Tablica2!Q12</f>
        <v>PO-T2</v>
      </c>
      <c r="AT40" s="1" t="str">
        <f>Tablica2!R12</f>
        <v>2021/2022</v>
      </c>
      <c r="AU40" s="1" t="str">
        <f>Tablica2!S12</f>
        <v>KRAJ</v>
      </c>
      <c r="AV40" s="1">
        <f>Tablica2!T12</f>
        <v>0</v>
      </c>
      <c r="AW40" s="1">
        <f>Tablica2!U12</f>
        <v>0</v>
      </c>
      <c r="AX40" s="9"/>
      <c r="AY40" s="9"/>
      <c r="AZ40" s="9"/>
    </row>
    <row r="41" spans="7:52" ht="12.75">
      <c r="G41" s="4" t="s">
        <v>350</v>
      </c>
      <c r="H41" s="4" t="s">
        <v>351</v>
      </c>
      <c r="I41" s="4" t="s">
        <v>2219</v>
      </c>
      <c r="J41" s="4" t="s">
        <v>2220</v>
      </c>
      <c r="K41" s="4" t="s">
        <v>352</v>
      </c>
      <c r="L41" s="4" t="s">
        <v>2214</v>
      </c>
      <c r="M41" s="4" t="s">
        <v>2150</v>
      </c>
      <c r="N41" s="4" t="s">
        <v>353</v>
      </c>
      <c r="O41" s="4" t="s">
        <v>2150</v>
      </c>
      <c r="P41" s="4" t="s">
        <v>2150</v>
      </c>
      <c r="Q41" s="4" t="s">
        <v>354</v>
      </c>
      <c r="R41" s="4" t="s">
        <v>1861</v>
      </c>
      <c r="AA41" s="1" t="str">
        <f>Tablica2!A13</f>
        <v>3.</v>
      </c>
      <c r="AB41" s="1"/>
      <c r="AC41" s="1"/>
      <c r="AD41" s="1"/>
      <c r="AE41" s="1"/>
      <c r="AF41" s="1"/>
      <c r="AG41" s="1" t="str">
        <f>Tablica2!B13</f>
        <v>-</v>
      </c>
      <c r="AH41" s="1">
        <f>Tablica2!C13</f>
        <v>0</v>
      </c>
      <c r="AI41" s="1">
        <f>Tablica2!D13</f>
        <v>0</v>
      </c>
      <c r="AJ41" s="1">
        <f>Tablica2!E13</f>
        <v>0</v>
      </c>
      <c r="AK41" s="1">
        <f>Tablica2!F13</f>
        <v>0</v>
      </c>
      <c r="AL41" s="1">
        <f>Tablica2!G13</f>
        <v>0</v>
      </c>
      <c r="AM41" s="1">
        <f>Tablica2!H13</f>
        <v>0</v>
      </c>
      <c r="AN41" s="1">
        <f>Tablica2!I13</f>
        <v>0</v>
      </c>
      <c r="AO41" s="140">
        <f>Tablica2!J13</f>
        <v>0</v>
      </c>
      <c r="AP41" s="140">
        <f>Tablica2!K13</f>
        <v>0</v>
      </c>
      <c r="AQ41" s="1" t="str">
        <f>Tablica2!O13</f>
        <v>   --- ODABERITE ŽUPANIJU  ---</v>
      </c>
      <c r="AR41" s="1">
        <f>Tablica2!P13</f>
        <v>0</v>
      </c>
      <c r="AS41" s="1" t="str">
        <f>Tablica2!Q13</f>
        <v>PO-T2</v>
      </c>
      <c r="AT41" s="1" t="str">
        <f>Tablica2!R13</f>
        <v>2021/2022</v>
      </c>
      <c r="AU41" s="1" t="str">
        <f>Tablica2!S13</f>
        <v>KRAJ</v>
      </c>
      <c r="AV41" s="1">
        <f>Tablica2!T13</f>
        <v>0</v>
      </c>
      <c r="AW41" s="1">
        <f>Tablica2!U13</f>
        <v>0</v>
      </c>
      <c r="AX41" s="9"/>
      <c r="AY41" s="9"/>
      <c r="AZ41" s="9"/>
    </row>
    <row r="42" spans="7:52" ht="12.75">
      <c r="G42" s="4" t="s">
        <v>355</v>
      </c>
      <c r="H42" s="4" t="s">
        <v>356</v>
      </c>
      <c r="I42" s="4" t="s">
        <v>2222</v>
      </c>
      <c r="J42" s="4" t="s">
        <v>2223</v>
      </c>
      <c r="K42" s="4" t="s">
        <v>357</v>
      </c>
      <c r="L42" s="4" t="s">
        <v>2214</v>
      </c>
      <c r="M42" s="4" t="s">
        <v>2150</v>
      </c>
      <c r="N42" s="4" t="s">
        <v>358</v>
      </c>
      <c r="O42" s="4" t="s">
        <v>2150</v>
      </c>
      <c r="P42" s="4" t="s">
        <v>359</v>
      </c>
      <c r="Q42" s="4" t="s">
        <v>360</v>
      </c>
      <c r="R42" s="4" t="s">
        <v>1861</v>
      </c>
      <c r="AA42" s="1" t="str">
        <f>Tablica2!A14</f>
        <v>4.</v>
      </c>
      <c r="AB42" s="1"/>
      <c r="AC42" s="1"/>
      <c r="AD42" s="1"/>
      <c r="AE42" s="1"/>
      <c r="AF42" s="1"/>
      <c r="AG42" s="1" t="str">
        <f>Tablica2!B14</f>
        <v>-</v>
      </c>
      <c r="AH42" s="1">
        <f>Tablica2!C14</f>
        <v>0</v>
      </c>
      <c r="AI42" s="1">
        <f>Tablica2!D14</f>
        <v>0</v>
      </c>
      <c r="AJ42" s="1">
        <f>Tablica2!E14</f>
        <v>0</v>
      </c>
      <c r="AK42" s="1">
        <f>Tablica2!F14</f>
        <v>0</v>
      </c>
      <c r="AL42" s="1">
        <f>Tablica2!G14</f>
        <v>0</v>
      </c>
      <c r="AM42" s="1">
        <f>Tablica2!H14</f>
        <v>0</v>
      </c>
      <c r="AN42" s="1">
        <f>Tablica2!I14</f>
        <v>0</v>
      </c>
      <c r="AO42" s="140">
        <f>Tablica2!J14</f>
        <v>0</v>
      </c>
      <c r="AP42" s="140">
        <f>Tablica2!K14</f>
        <v>0</v>
      </c>
      <c r="AQ42" s="1" t="str">
        <f>Tablica2!O14</f>
        <v>   --- ODABERITE ŽUPANIJU  ---</v>
      </c>
      <c r="AR42" s="1">
        <f>Tablica2!P14</f>
        <v>0</v>
      </c>
      <c r="AS42" s="1" t="str">
        <f>Tablica2!Q14</f>
        <v>PO-T2</v>
      </c>
      <c r="AT42" s="1" t="str">
        <f>Tablica2!R14</f>
        <v>2021/2022</v>
      </c>
      <c r="AU42" s="1" t="str">
        <f>Tablica2!S14</f>
        <v>KRAJ</v>
      </c>
      <c r="AV42" s="1">
        <f>Tablica2!T14</f>
        <v>0</v>
      </c>
      <c r="AW42" s="1">
        <f>Tablica2!U14</f>
        <v>0</v>
      </c>
      <c r="AX42" s="9"/>
      <c r="AY42" s="9"/>
      <c r="AZ42" s="9"/>
    </row>
    <row r="43" spans="7:52" ht="12.75">
      <c r="G43" s="4" t="s">
        <v>2224</v>
      </c>
      <c r="H43" s="4" t="s">
        <v>2225</v>
      </c>
      <c r="I43" s="4" t="s">
        <v>2222</v>
      </c>
      <c r="J43" s="4" t="s">
        <v>2223</v>
      </c>
      <c r="K43" s="4" t="s">
        <v>2226</v>
      </c>
      <c r="L43" s="4" t="s">
        <v>2214</v>
      </c>
      <c r="M43" s="4" t="s">
        <v>2150</v>
      </c>
      <c r="N43" s="4" t="s">
        <v>2227</v>
      </c>
      <c r="O43" s="4" t="s">
        <v>2150</v>
      </c>
      <c r="P43" s="4" t="s">
        <v>2150</v>
      </c>
      <c r="Q43" s="4" t="s">
        <v>2228</v>
      </c>
      <c r="R43" s="4" t="s">
        <v>1861</v>
      </c>
      <c r="AA43" s="1" t="str">
        <f>Tablica2!A15</f>
        <v>5.</v>
      </c>
      <c r="AB43" s="1"/>
      <c r="AC43" s="1"/>
      <c r="AD43" s="1"/>
      <c r="AE43" s="1"/>
      <c r="AF43" s="1"/>
      <c r="AG43" s="1" t="str">
        <f>Tablica2!B15</f>
        <v>-</v>
      </c>
      <c r="AH43" s="1">
        <f>Tablica2!C15</f>
        <v>0</v>
      </c>
      <c r="AI43" s="1">
        <f>Tablica2!D15</f>
        <v>0</v>
      </c>
      <c r="AJ43" s="1">
        <f>Tablica2!E15</f>
        <v>0</v>
      </c>
      <c r="AK43" s="1">
        <f>Tablica2!F15</f>
        <v>0</v>
      </c>
      <c r="AL43" s="1">
        <f>Tablica2!G15</f>
        <v>0</v>
      </c>
      <c r="AM43" s="1">
        <f>Tablica2!H15</f>
        <v>0</v>
      </c>
      <c r="AN43" s="1">
        <f>Tablica2!I15</f>
        <v>0</v>
      </c>
      <c r="AO43" s="140">
        <f>Tablica2!J15</f>
        <v>0</v>
      </c>
      <c r="AP43" s="140">
        <f>Tablica2!K15</f>
        <v>0</v>
      </c>
      <c r="AQ43" s="1" t="str">
        <f>Tablica2!O15</f>
        <v>   --- ODABERITE ŽUPANIJU  ---</v>
      </c>
      <c r="AR43" s="1">
        <f>Tablica2!P15</f>
        <v>0</v>
      </c>
      <c r="AS43" s="1" t="str">
        <f>Tablica2!Q15</f>
        <v>PO-T2</v>
      </c>
      <c r="AT43" s="1" t="str">
        <f>Tablica2!R15</f>
        <v>2021/2022</v>
      </c>
      <c r="AU43" s="1" t="str">
        <f>Tablica2!S15</f>
        <v>KRAJ</v>
      </c>
      <c r="AV43" s="1">
        <f>Tablica2!T15</f>
        <v>0</v>
      </c>
      <c r="AW43" s="1">
        <f>Tablica2!U15</f>
        <v>0</v>
      </c>
      <c r="AX43" s="9"/>
      <c r="AY43" s="9"/>
      <c r="AZ43" s="9"/>
    </row>
    <row r="44" spans="7:52" ht="12.75">
      <c r="G44" s="4" t="s">
        <v>361</v>
      </c>
      <c r="H44" s="4" t="s">
        <v>362</v>
      </c>
      <c r="I44" s="4" t="s">
        <v>2229</v>
      </c>
      <c r="J44" s="4" t="s">
        <v>2230</v>
      </c>
      <c r="K44" s="4" t="s">
        <v>363</v>
      </c>
      <c r="L44" s="4" t="s">
        <v>2214</v>
      </c>
      <c r="M44" s="4" t="s">
        <v>2150</v>
      </c>
      <c r="N44" s="4" t="s">
        <v>364</v>
      </c>
      <c r="O44" s="4" t="s">
        <v>2150</v>
      </c>
      <c r="P44" s="4" t="s">
        <v>365</v>
      </c>
      <c r="Q44" s="4" t="s">
        <v>366</v>
      </c>
      <c r="R44" s="4" t="s">
        <v>1861</v>
      </c>
      <c r="AA44" s="1" t="str">
        <f>Tablica2!A16</f>
        <v>6.</v>
      </c>
      <c r="AB44" s="1"/>
      <c r="AC44" s="1"/>
      <c r="AD44" s="1"/>
      <c r="AE44" s="1"/>
      <c r="AF44" s="1"/>
      <c r="AG44" s="1" t="str">
        <f>Tablica2!B16</f>
        <v>-</v>
      </c>
      <c r="AH44" s="1">
        <f>Tablica2!C16</f>
        <v>0</v>
      </c>
      <c r="AI44" s="1">
        <f>Tablica2!D16</f>
        <v>0</v>
      </c>
      <c r="AJ44" s="1">
        <f>Tablica2!E16</f>
        <v>0</v>
      </c>
      <c r="AK44" s="1">
        <f>Tablica2!F16</f>
        <v>0</v>
      </c>
      <c r="AL44" s="1">
        <f>Tablica2!G16</f>
        <v>0</v>
      </c>
      <c r="AM44" s="1">
        <f>Tablica2!H16</f>
        <v>0</v>
      </c>
      <c r="AN44" s="1">
        <f>Tablica2!I16</f>
        <v>0</v>
      </c>
      <c r="AO44" s="140">
        <f>Tablica2!J16</f>
        <v>0</v>
      </c>
      <c r="AP44" s="140">
        <f>Tablica2!K16</f>
        <v>0</v>
      </c>
      <c r="AQ44" s="1" t="str">
        <f>Tablica2!O16</f>
        <v>   --- ODABERITE ŽUPANIJU  ---</v>
      </c>
      <c r="AR44" s="1">
        <f>Tablica2!P16</f>
        <v>0</v>
      </c>
      <c r="AS44" s="1" t="str">
        <f>Tablica2!Q16</f>
        <v>PO-T2</v>
      </c>
      <c r="AT44" s="1" t="str">
        <f>Tablica2!R16</f>
        <v>2021/2022</v>
      </c>
      <c r="AU44" s="1" t="str">
        <f>Tablica2!S16</f>
        <v>KRAJ</v>
      </c>
      <c r="AV44" s="1">
        <f>Tablica2!T16</f>
        <v>0</v>
      </c>
      <c r="AW44" s="1">
        <f>Tablica2!U16</f>
        <v>0</v>
      </c>
      <c r="AX44" s="9"/>
      <c r="AY44" s="9"/>
      <c r="AZ44" s="9"/>
    </row>
    <row r="45" spans="7:52" ht="12.75">
      <c r="G45" s="4" t="s">
        <v>367</v>
      </c>
      <c r="H45" s="4" t="s">
        <v>368</v>
      </c>
      <c r="I45" s="4" t="s">
        <v>2231</v>
      </c>
      <c r="J45" s="4" t="s">
        <v>2232</v>
      </c>
      <c r="K45" s="4" t="s">
        <v>369</v>
      </c>
      <c r="L45" s="4" t="s">
        <v>2214</v>
      </c>
      <c r="M45" s="4" t="s">
        <v>2150</v>
      </c>
      <c r="N45" s="4" t="s">
        <v>370</v>
      </c>
      <c r="O45" s="4" t="s">
        <v>2150</v>
      </c>
      <c r="P45" s="4" t="s">
        <v>2150</v>
      </c>
      <c r="Q45" s="4" t="s">
        <v>371</v>
      </c>
      <c r="R45" s="4" t="s">
        <v>1861</v>
      </c>
      <c r="AA45" s="1" t="str">
        <f>Tablica2!A17</f>
        <v>7.</v>
      </c>
      <c r="AB45" s="1"/>
      <c r="AC45" s="1"/>
      <c r="AD45" s="1"/>
      <c r="AE45" s="1"/>
      <c r="AF45" s="1"/>
      <c r="AG45" s="1" t="str">
        <f>Tablica2!B17</f>
        <v>-</v>
      </c>
      <c r="AH45" s="1">
        <f>Tablica2!C17</f>
        <v>0</v>
      </c>
      <c r="AI45" s="1">
        <f>Tablica2!D17</f>
        <v>0</v>
      </c>
      <c r="AJ45" s="1">
        <f>Tablica2!E17</f>
        <v>0</v>
      </c>
      <c r="AK45" s="1">
        <f>Tablica2!F17</f>
        <v>0</v>
      </c>
      <c r="AL45" s="1">
        <f>Tablica2!G17</f>
        <v>0</v>
      </c>
      <c r="AM45" s="1">
        <f>Tablica2!H17</f>
        <v>0</v>
      </c>
      <c r="AN45" s="1">
        <f>Tablica2!I17</f>
        <v>0</v>
      </c>
      <c r="AO45" s="140">
        <f>Tablica2!J17</f>
        <v>0</v>
      </c>
      <c r="AP45" s="140">
        <f>Tablica2!K17</f>
        <v>0</v>
      </c>
      <c r="AQ45" s="1" t="str">
        <f>Tablica2!O17</f>
        <v>   --- ODABERITE ŽUPANIJU  ---</v>
      </c>
      <c r="AR45" s="1">
        <f>Tablica2!P17</f>
        <v>0</v>
      </c>
      <c r="AS45" s="1" t="str">
        <f>Tablica2!Q17</f>
        <v>PO-T2</v>
      </c>
      <c r="AT45" s="1" t="str">
        <f>Tablica2!R17</f>
        <v>2021/2022</v>
      </c>
      <c r="AU45" s="1" t="str">
        <f>Tablica2!S17</f>
        <v>KRAJ</v>
      </c>
      <c r="AV45" s="1">
        <f>Tablica2!T17</f>
        <v>0</v>
      </c>
      <c r="AW45" s="1">
        <f>Tablica2!U17</f>
        <v>0</v>
      </c>
      <c r="AX45" s="9"/>
      <c r="AY45" s="9"/>
      <c r="AZ45" s="9"/>
    </row>
    <row r="46" spans="7:52" ht="12.75">
      <c r="G46" s="4" t="s">
        <v>372</v>
      </c>
      <c r="H46" s="4" t="s">
        <v>373</v>
      </c>
      <c r="I46" s="4" t="s">
        <v>2231</v>
      </c>
      <c r="J46" s="4" t="s">
        <v>2232</v>
      </c>
      <c r="K46" s="4" t="s">
        <v>374</v>
      </c>
      <c r="L46" s="4" t="s">
        <v>2214</v>
      </c>
      <c r="M46" s="4" t="s">
        <v>375</v>
      </c>
      <c r="N46" s="4" t="s">
        <v>375</v>
      </c>
      <c r="O46" s="4" t="s">
        <v>2150</v>
      </c>
      <c r="P46" s="4" t="s">
        <v>376</v>
      </c>
      <c r="Q46" s="4" t="s">
        <v>377</v>
      </c>
      <c r="R46" s="4" t="s">
        <v>1861</v>
      </c>
      <c r="AA46" s="1" t="str">
        <f>Tablica2!A18</f>
        <v>8.</v>
      </c>
      <c r="AB46" s="1"/>
      <c r="AC46" s="1"/>
      <c r="AD46" s="1"/>
      <c r="AE46" s="1"/>
      <c r="AF46" s="1"/>
      <c r="AG46" s="1" t="str">
        <f>Tablica2!B18</f>
        <v>-</v>
      </c>
      <c r="AH46" s="1">
        <f>Tablica2!C18</f>
        <v>0</v>
      </c>
      <c r="AI46" s="1">
        <f>Tablica2!D18</f>
        <v>0</v>
      </c>
      <c r="AJ46" s="1">
        <f>Tablica2!E18</f>
        <v>0</v>
      </c>
      <c r="AK46" s="1">
        <f>Tablica2!F18</f>
        <v>0</v>
      </c>
      <c r="AL46" s="1">
        <f>Tablica2!G18</f>
        <v>0</v>
      </c>
      <c r="AM46" s="1">
        <f>Tablica2!H18</f>
        <v>0</v>
      </c>
      <c r="AN46" s="1">
        <f>Tablica2!I18</f>
        <v>0</v>
      </c>
      <c r="AO46" s="140">
        <f>Tablica2!J18</f>
        <v>0</v>
      </c>
      <c r="AP46" s="140">
        <f>Tablica2!K18</f>
        <v>0</v>
      </c>
      <c r="AQ46" s="1" t="str">
        <f>Tablica2!O18</f>
        <v>   --- ODABERITE ŽUPANIJU  ---</v>
      </c>
      <c r="AR46" s="1">
        <f>Tablica2!P18</f>
        <v>0</v>
      </c>
      <c r="AS46" s="1" t="str">
        <f>Tablica2!Q18</f>
        <v>PO-T2</v>
      </c>
      <c r="AT46" s="1" t="str">
        <f>Tablica2!R18</f>
        <v>2021/2022</v>
      </c>
      <c r="AU46" s="1" t="str">
        <f>Tablica2!S18</f>
        <v>KRAJ</v>
      </c>
      <c r="AV46" s="1">
        <f>Tablica2!T18</f>
        <v>0</v>
      </c>
      <c r="AW46" s="1">
        <f>Tablica2!U18</f>
        <v>0</v>
      </c>
      <c r="AX46" s="9"/>
      <c r="AY46" s="9"/>
      <c r="AZ46" s="9"/>
    </row>
    <row r="47" spans="7:52" ht="12.75">
      <c r="G47" s="4" t="s">
        <v>378</v>
      </c>
      <c r="H47" s="4" t="s">
        <v>379</v>
      </c>
      <c r="I47" s="4" t="s">
        <v>2231</v>
      </c>
      <c r="J47" s="4" t="s">
        <v>2232</v>
      </c>
      <c r="K47" s="4" t="s">
        <v>380</v>
      </c>
      <c r="L47" s="4" t="s">
        <v>2214</v>
      </c>
      <c r="M47" s="4" t="s">
        <v>2150</v>
      </c>
      <c r="N47" s="4" t="s">
        <v>381</v>
      </c>
      <c r="O47" s="4" t="s">
        <v>2150</v>
      </c>
      <c r="P47" s="4" t="s">
        <v>2150</v>
      </c>
      <c r="Q47" s="4" t="s">
        <v>382</v>
      </c>
      <c r="R47" s="4" t="s">
        <v>1861</v>
      </c>
      <c r="AA47" s="1" t="str">
        <f>Tablica2!A19</f>
        <v>9.</v>
      </c>
      <c r="AB47" s="1"/>
      <c r="AC47" s="1"/>
      <c r="AD47" s="1"/>
      <c r="AE47" s="1"/>
      <c r="AF47" s="1"/>
      <c r="AG47" s="1" t="str">
        <f>Tablica2!B19</f>
        <v>-</v>
      </c>
      <c r="AH47" s="1">
        <f>Tablica2!C19</f>
        <v>0</v>
      </c>
      <c r="AI47" s="1">
        <f>Tablica2!D19</f>
        <v>0</v>
      </c>
      <c r="AJ47" s="1">
        <f>Tablica2!E19</f>
        <v>0</v>
      </c>
      <c r="AK47" s="1">
        <f>Tablica2!F19</f>
        <v>0</v>
      </c>
      <c r="AL47" s="1">
        <f>Tablica2!G19</f>
        <v>0</v>
      </c>
      <c r="AM47" s="1">
        <f>Tablica2!H19</f>
        <v>0</v>
      </c>
      <c r="AN47" s="1">
        <f>Tablica2!I19</f>
        <v>0</v>
      </c>
      <c r="AO47" s="140">
        <f>Tablica2!J19</f>
        <v>0</v>
      </c>
      <c r="AP47" s="140">
        <f>Tablica2!K19</f>
        <v>0</v>
      </c>
      <c r="AQ47" s="1" t="str">
        <f>Tablica2!O19</f>
        <v>   --- ODABERITE ŽUPANIJU  ---</v>
      </c>
      <c r="AR47" s="1">
        <f>Tablica2!P19</f>
        <v>0</v>
      </c>
      <c r="AS47" s="1" t="str">
        <f>Tablica2!Q19</f>
        <v>PO-T2</v>
      </c>
      <c r="AT47" s="1" t="str">
        <f>Tablica2!R19</f>
        <v>2021/2022</v>
      </c>
      <c r="AU47" s="1" t="str">
        <f>Tablica2!S19</f>
        <v>KRAJ</v>
      </c>
      <c r="AV47" s="1">
        <f>Tablica2!T19</f>
        <v>0</v>
      </c>
      <c r="AW47" s="1">
        <f>Tablica2!U19</f>
        <v>0</v>
      </c>
      <c r="AX47" s="9"/>
      <c r="AY47" s="9"/>
      <c r="AZ47" s="9"/>
    </row>
    <row r="48" spans="7:52" ht="12.75">
      <c r="G48" s="4" t="s">
        <v>383</v>
      </c>
      <c r="H48" s="4" t="s">
        <v>384</v>
      </c>
      <c r="I48" s="4" t="s">
        <v>2231</v>
      </c>
      <c r="J48" s="4" t="s">
        <v>2232</v>
      </c>
      <c r="K48" s="4" t="s">
        <v>385</v>
      </c>
      <c r="L48" s="4" t="s">
        <v>2214</v>
      </c>
      <c r="M48" s="4" t="s">
        <v>2150</v>
      </c>
      <c r="N48" s="4" t="s">
        <v>386</v>
      </c>
      <c r="O48" s="4" t="s">
        <v>2150</v>
      </c>
      <c r="P48" s="4" t="s">
        <v>387</v>
      </c>
      <c r="Q48" s="4" t="s">
        <v>388</v>
      </c>
      <c r="R48" s="4" t="s">
        <v>1861</v>
      </c>
      <c r="AA48" s="1" t="str">
        <f>Tablica2!A20</f>
        <v>10.</v>
      </c>
      <c r="AB48" s="1"/>
      <c r="AC48" s="1"/>
      <c r="AD48" s="1"/>
      <c r="AE48" s="1"/>
      <c r="AF48" s="1"/>
      <c r="AG48" s="1" t="str">
        <f>Tablica2!B20</f>
        <v>-</v>
      </c>
      <c r="AH48" s="1">
        <f>Tablica2!C20</f>
        <v>0</v>
      </c>
      <c r="AI48" s="1">
        <f>Tablica2!D20</f>
        <v>0</v>
      </c>
      <c r="AJ48" s="1">
        <f>Tablica2!E20</f>
        <v>0</v>
      </c>
      <c r="AK48" s="1">
        <f>Tablica2!F20</f>
        <v>0</v>
      </c>
      <c r="AL48" s="1">
        <f>Tablica2!G20</f>
        <v>0</v>
      </c>
      <c r="AM48" s="1">
        <f>Tablica2!H20</f>
        <v>0</v>
      </c>
      <c r="AN48" s="1">
        <f>Tablica2!I20</f>
        <v>0</v>
      </c>
      <c r="AO48" s="140">
        <f>Tablica2!J20</f>
        <v>0</v>
      </c>
      <c r="AP48" s="140">
        <f>Tablica2!K20</f>
        <v>0</v>
      </c>
      <c r="AQ48" s="1" t="str">
        <f>Tablica2!O20</f>
        <v>   --- ODABERITE ŽUPANIJU  ---</v>
      </c>
      <c r="AR48" s="1">
        <f>Tablica2!P20</f>
        <v>0</v>
      </c>
      <c r="AS48" s="1" t="str">
        <f>Tablica2!Q20</f>
        <v>PO-T2</v>
      </c>
      <c r="AT48" s="1" t="str">
        <f>Tablica2!R20</f>
        <v>2021/2022</v>
      </c>
      <c r="AU48" s="1" t="str">
        <f>Tablica2!S20</f>
        <v>KRAJ</v>
      </c>
      <c r="AV48" s="1">
        <f>Tablica2!T20</f>
        <v>0</v>
      </c>
      <c r="AW48" s="1">
        <f>Tablica2!U20</f>
        <v>0</v>
      </c>
      <c r="AX48" s="9"/>
      <c r="AY48" s="9"/>
      <c r="AZ48" s="9"/>
    </row>
    <row r="49" spans="7:52" ht="12.75">
      <c r="G49" s="4" t="s">
        <v>389</v>
      </c>
      <c r="H49" s="4" t="s">
        <v>390</v>
      </c>
      <c r="I49" s="4" t="s">
        <v>2231</v>
      </c>
      <c r="J49" s="4" t="s">
        <v>2232</v>
      </c>
      <c r="K49" s="4" t="s">
        <v>374</v>
      </c>
      <c r="L49" s="4" t="s">
        <v>2214</v>
      </c>
      <c r="M49" s="4" t="s">
        <v>2150</v>
      </c>
      <c r="N49" s="4" t="s">
        <v>2150</v>
      </c>
      <c r="O49" s="4" t="s">
        <v>2150</v>
      </c>
      <c r="P49" s="4" t="s">
        <v>391</v>
      </c>
      <c r="Q49" s="4" t="s">
        <v>392</v>
      </c>
      <c r="R49" s="4" t="s">
        <v>1861</v>
      </c>
      <c r="AA49" s="1" t="str">
        <f>Tablica2!A21</f>
        <v>11.</v>
      </c>
      <c r="AB49" s="1"/>
      <c r="AC49" s="1"/>
      <c r="AD49" s="1"/>
      <c r="AE49" s="1"/>
      <c r="AF49" s="1"/>
      <c r="AG49" s="1" t="str">
        <f>Tablica2!B21</f>
        <v>-</v>
      </c>
      <c r="AH49" s="1">
        <f>Tablica2!C21</f>
        <v>0</v>
      </c>
      <c r="AI49" s="1">
        <f>Tablica2!D21</f>
        <v>0</v>
      </c>
      <c r="AJ49" s="1">
        <f>Tablica2!E21</f>
        <v>0</v>
      </c>
      <c r="AK49" s="1">
        <f>Tablica2!F21</f>
        <v>0</v>
      </c>
      <c r="AL49" s="1">
        <f>Tablica2!G21</f>
        <v>0</v>
      </c>
      <c r="AM49" s="1">
        <f>Tablica2!H21</f>
        <v>0</v>
      </c>
      <c r="AN49" s="1">
        <f>Tablica2!I21</f>
        <v>0</v>
      </c>
      <c r="AO49" s="140">
        <f>Tablica2!J21</f>
        <v>0</v>
      </c>
      <c r="AP49" s="140">
        <f>Tablica2!K21</f>
        <v>0</v>
      </c>
      <c r="AQ49" s="1" t="str">
        <f>Tablica2!O21</f>
        <v>   --- ODABERITE ŽUPANIJU  ---</v>
      </c>
      <c r="AR49" s="1">
        <f>Tablica2!P21</f>
        <v>0</v>
      </c>
      <c r="AS49" s="1" t="str">
        <f>Tablica2!Q21</f>
        <v>PO-T2</v>
      </c>
      <c r="AT49" s="1" t="str">
        <f>Tablica2!R21</f>
        <v>2021/2022</v>
      </c>
      <c r="AU49" s="1" t="str">
        <f>Tablica2!S21</f>
        <v>KRAJ</v>
      </c>
      <c r="AV49" s="1">
        <f>Tablica2!T21</f>
        <v>0</v>
      </c>
      <c r="AW49" s="1">
        <f>Tablica2!U21</f>
        <v>0</v>
      </c>
      <c r="AX49" s="9"/>
      <c r="AY49" s="9"/>
      <c r="AZ49" s="9"/>
    </row>
    <row r="50" spans="7:52" ht="12.75">
      <c r="G50" s="4" t="s">
        <v>393</v>
      </c>
      <c r="H50" s="4" t="s">
        <v>394</v>
      </c>
      <c r="I50" s="4" t="s">
        <v>2231</v>
      </c>
      <c r="J50" s="4" t="s">
        <v>2232</v>
      </c>
      <c r="K50" s="4" t="s">
        <v>2233</v>
      </c>
      <c r="L50" s="4" t="s">
        <v>2214</v>
      </c>
      <c r="M50" s="4" t="s">
        <v>2150</v>
      </c>
      <c r="N50" s="4" t="s">
        <v>395</v>
      </c>
      <c r="O50" s="4" t="s">
        <v>2150</v>
      </c>
      <c r="P50" s="4" t="s">
        <v>2150</v>
      </c>
      <c r="Q50" s="4" t="s">
        <v>396</v>
      </c>
      <c r="R50" s="4" t="s">
        <v>1861</v>
      </c>
      <c r="AA50" s="1" t="str">
        <f>Tablica2!A22</f>
        <v>12.</v>
      </c>
      <c r="AB50" s="1"/>
      <c r="AC50" s="1"/>
      <c r="AD50" s="1"/>
      <c r="AE50" s="1"/>
      <c r="AF50" s="1"/>
      <c r="AG50" s="1" t="str">
        <f>Tablica2!B22</f>
        <v>-</v>
      </c>
      <c r="AH50" s="1">
        <f>Tablica2!C22</f>
        <v>0</v>
      </c>
      <c r="AI50" s="1">
        <f>Tablica2!D22</f>
        <v>0</v>
      </c>
      <c r="AJ50" s="1">
        <f>Tablica2!E22</f>
        <v>0</v>
      </c>
      <c r="AK50" s="1">
        <f>Tablica2!F22</f>
        <v>0</v>
      </c>
      <c r="AL50" s="1">
        <f>Tablica2!G22</f>
        <v>0</v>
      </c>
      <c r="AM50" s="1">
        <f>Tablica2!H22</f>
        <v>0</v>
      </c>
      <c r="AN50" s="1">
        <f>Tablica2!I22</f>
        <v>0</v>
      </c>
      <c r="AO50" s="140">
        <f>Tablica2!J22</f>
        <v>0</v>
      </c>
      <c r="AP50" s="140">
        <f>Tablica2!K22</f>
        <v>0</v>
      </c>
      <c r="AQ50" s="1" t="str">
        <f>Tablica2!O22</f>
        <v>   --- ODABERITE ŽUPANIJU  ---</v>
      </c>
      <c r="AR50" s="1">
        <f>Tablica2!P22</f>
        <v>0</v>
      </c>
      <c r="AS50" s="1" t="str">
        <f>Tablica2!Q22</f>
        <v>PO-T2</v>
      </c>
      <c r="AT50" s="1" t="str">
        <f>Tablica2!R22</f>
        <v>2021/2022</v>
      </c>
      <c r="AU50" s="1" t="str">
        <f>Tablica2!S22</f>
        <v>KRAJ</v>
      </c>
      <c r="AV50" s="1">
        <f>Tablica2!T22</f>
        <v>0</v>
      </c>
      <c r="AW50" s="1">
        <f>Tablica2!U22</f>
        <v>0</v>
      </c>
      <c r="AX50" s="9"/>
      <c r="AY50" s="9"/>
      <c r="AZ50" s="9"/>
    </row>
    <row r="51" spans="7:52" ht="12.75">
      <c r="G51" s="4" t="s">
        <v>2234</v>
      </c>
      <c r="H51" s="4" t="s">
        <v>2235</v>
      </c>
      <c r="I51" s="4" t="s">
        <v>2231</v>
      </c>
      <c r="J51" s="4" t="s">
        <v>2232</v>
      </c>
      <c r="K51" s="4" t="s">
        <v>2236</v>
      </c>
      <c r="L51" s="4" t="s">
        <v>2214</v>
      </c>
      <c r="M51" s="4" t="s">
        <v>2150</v>
      </c>
      <c r="N51" s="4" t="s">
        <v>2237</v>
      </c>
      <c r="O51" s="4" t="s">
        <v>2150</v>
      </c>
      <c r="P51" s="4" t="s">
        <v>2150</v>
      </c>
      <c r="Q51" s="4" t="s">
        <v>2238</v>
      </c>
      <c r="R51" s="4" t="s">
        <v>1861</v>
      </c>
      <c r="AA51" s="1" t="str">
        <f>Tablica2!A23</f>
        <v>13.</v>
      </c>
      <c r="AB51" s="1"/>
      <c r="AC51" s="1"/>
      <c r="AD51" s="1"/>
      <c r="AE51" s="1"/>
      <c r="AF51" s="1"/>
      <c r="AG51" s="1" t="str">
        <f>Tablica2!B23</f>
        <v>-</v>
      </c>
      <c r="AH51" s="1">
        <f>Tablica2!C23</f>
        <v>0</v>
      </c>
      <c r="AI51" s="1">
        <f>Tablica2!D23</f>
        <v>0</v>
      </c>
      <c r="AJ51" s="1">
        <f>Tablica2!E23</f>
        <v>0</v>
      </c>
      <c r="AK51" s="1">
        <f>Tablica2!F23</f>
        <v>0</v>
      </c>
      <c r="AL51" s="1">
        <f>Tablica2!G23</f>
        <v>0</v>
      </c>
      <c r="AM51" s="1">
        <f>Tablica2!H23</f>
        <v>0</v>
      </c>
      <c r="AN51" s="1">
        <f>Tablica2!I23</f>
        <v>0</v>
      </c>
      <c r="AO51" s="140">
        <f>Tablica2!J23</f>
        <v>0</v>
      </c>
      <c r="AP51" s="140">
        <f>Tablica2!K23</f>
        <v>0</v>
      </c>
      <c r="AQ51" s="1" t="str">
        <f>Tablica2!O23</f>
        <v>   --- ODABERITE ŽUPANIJU  ---</v>
      </c>
      <c r="AR51" s="1">
        <f>Tablica2!P23</f>
        <v>0</v>
      </c>
      <c r="AS51" s="1" t="str">
        <f>Tablica2!Q23</f>
        <v>PO-T2</v>
      </c>
      <c r="AT51" s="1" t="str">
        <f>Tablica2!R23</f>
        <v>2021/2022</v>
      </c>
      <c r="AU51" s="1" t="str">
        <f>Tablica2!S23</f>
        <v>KRAJ</v>
      </c>
      <c r="AV51" s="1">
        <f>Tablica2!T23</f>
        <v>0</v>
      </c>
      <c r="AW51" s="1">
        <f>Tablica2!U23</f>
        <v>0</v>
      </c>
      <c r="AX51" s="9"/>
      <c r="AY51" s="9"/>
      <c r="AZ51" s="9"/>
    </row>
    <row r="52" spans="7:52" ht="12.75">
      <c r="G52" s="4" t="s">
        <v>397</v>
      </c>
      <c r="H52" s="4" t="s">
        <v>398</v>
      </c>
      <c r="I52" s="4" t="s">
        <v>2239</v>
      </c>
      <c r="J52" s="4" t="s">
        <v>2240</v>
      </c>
      <c r="K52" s="4" t="s">
        <v>399</v>
      </c>
      <c r="L52" s="4" t="s">
        <v>2214</v>
      </c>
      <c r="M52" s="4" t="s">
        <v>2150</v>
      </c>
      <c r="N52" s="4" t="s">
        <v>400</v>
      </c>
      <c r="O52" s="4" t="s">
        <v>2150</v>
      </c>
      <c r="P52" s="4" t="s">
        <v>2150</v>
      </c>
      <c r="Q52" s="4" t="s">
        <v>401</v>
      </c>
      <c r="R52" s="4" t="s">
        <v>1861</v>
      </c>
      <c r="AA52" s="1" t="str">
        <f>Tablica2!A24</f>
        <v>14.</v>
      </c>
      <c r="AB52" s="1"/>
      <c r="AC52" s="1"/>
      <c r="AD52" s="1"/>
      <c r="AE52" s="1"/>
      <c r="AF52" s="1"/>
      <c r="AG52" s="1" t="str">
        <f>Tablica2!B24</f>
        <v>-</v>
      </c>
      <c r="AH52" s="1">
        <f>Tablica2!C24</f>
        <v>0</v>
      </c>
      <c r="AI52" s="1">
        <f>Tablica2!D24</f>
        <v>0</v>
      </c>
      <c r="AJ52" s="1">
        <f>Tablica2!E24</f>
        <v>0</v>
      </c>
      <c r="AK52" s="1">
        <f>Tablica2!F24</f>
        <v>0</v>
      </c>
      <c r="AL52" s="1">
        <f>Tablica2!G24</f>
        <v>0</v>
      </c>
      <c r="AM52" s="1">
        <f>Tablica2!H24</f>
        <v>0</v>
      </c>
      <c r="AN52" s="1">
        <f>Tablica2!I24</f>
        <v>0</v>
      </c>
      <c r="AO52" s="140">
        <f>Tablica2!J24</f>
        <v>0</v>
      </c>
      <c r="AP52" s="140">
        <f>Tablica2!K24</f>
        <v>0</v>
      </c>
      <c r="AQ52" s="1" t="str">
        <f>Tablica2!O24</f>
        <v>   --- ODABERITE ŽUPANIJU  ---</v>
      </c>
      <c r="AR52" s="1">
        <f>Tablica2!P24</f>
        <v>0</v>
      </c>
      <c r="AS52" s="1" t="str">
        <f>Tablica2!Q24</f>
        <v>PO-T2</v>
      </c>
      <c r="AT52" s="1" t="str">
        <f>Tablica2!R24</f>
        <v>2021/2022</v>
      </c>
      <c r="AU52" s="1" t="str">
        <f>Tablica2!S24</f>
        <v>KRAJ</v>
      </c>
      <c r="AV52" s="1">
        <f>Tablica2!T24</f>
        <v>0</v>
      </c>
      <c r="AW52" s="1">
        <f>Tablica2!U24</f>
        <v>0</v>
      </c>
      <c r="AX52" s="9"/>
      <c r="AY52" s="9"/>
      <c r="AZ52" s="9"/>
    </row>
    <row r="53" spans="7:52" ht="12.75">
      <c r="G53" s="4" t="s">
        <v>402</v>
      </c>
      <c r="H53" s="4" t="s">
        <v>403</v>
      </c>
      <c r="I53" s="4" t="s">
        <v>2241</v>
      </c>
      <c r="J53" s="4" t="s">
        <v>2242</v>
      </c>
      <c r="K53" s="4" t="s">
        <v>404</v>
      </c>
      <c r="L53" s="4" t="s">
        <v>2243</v>
      </c>
      <c r="M53" s="4" t="s">
        <v>405</v>
      </c>
      <c r="N53" s="4" t="s">
        <v>405</v>
      </c>
      <c r="O53" s="4" t="s">
        <v>406</v>
      </c>
      <c r="P53" s="4" t="s">
        <v>407</v>
      </c>
      <c r="Q53" s="4" t="s">
        <v>408</v>
      </c>
      <c r="R53" s="4" t="s">
        <v>1861</v>
      </c>
      <c r="AA53" s="1" t="str">
        <f>Tablica2!A25</f>
        <v>15.</v>
      </c>
      <c r="AB53" s="1"/>
      <c r="AC53" s="1"/>
      <c r="AD53" s="1"/>
      <c r="AE53" s="1"/>
      <c r="AF53" s="1"/>
      <c r="AG53" s="1" t="str">
        <f>Tablica2!B25</f>
        <v>-</v>
      </c>
      <c r="AH53" s="1">
        <f>Tablica2!C25</f>
        <v>0</v>
      </c>
      <c r="AI53" s="1">
        <f>Tablica2!D25</f>
        <v>0</v>
      </c>
      <c r="AJ53" s="1">
        <f>Tablica2!E25</f>
        <v>0</v>
      </c>
      <c r="AK53" s="1">
        <f>Tablica2!F25</f>
        <v>0</v>
      </c>
      <c r="AL53" s="1">
        <f>Tablica2!G25</f>
        <v>0</v>
      </c>
      <c r="AM53" s="1">
        <f>Tablica2!H25</f>
        <v>0</v>
      </c>
      <c r="AN53" s="1">
        <f>Tablica2!I25</f>
        <v>0</v>
      </c>
      <c r="AO53" s="140">
        <f>Tablica2!J25</f>
        <v>0</v>
      </c>
      <c r="AP53" s="140">
        <f>Tablica2!K25</f>
        <v>0</v>
      </c>
      <c r="AQ53" s="1" t="str">
        <f>Tablica2!O25</f>
        <v>   --- ODABERITE ŽUPANIJU  ---</v>
      </c>
      <c r="AR53" s="1">
        <f>Tablica2!P25</f>
        <v>0</v>
      </c>
      <c r="AS53" s="1" t="str">
        <f>Tablica2!Q25</f>
        <v>PO-T2</v>
      </c>
      <c r="AT53" s="1" t="str">
        <f>Tablica2!R25</f>
        <v>2021/2022</v>
      </c>
      <c r="AU53" s="1" t="str">
        <f>Tablica2!S25</f>
        <v>KRAJ</v>
      </c>
      <c r="AV53" s="1">
        <f>Tablica2!T25</f>
        <v>0</v>
      </c>
      <c r="AW53" s="1">
        <f>Tablica2!U25</f>
        <v>0</v>
      </c>
      <c r="AX53" s="9"/>
      <c r="AY53" s="9"/>
      <c r="AZ53" s="9"/>
    </row>
    <row r="54" spans="7:52" ht="12.75">
      <c r="G54" s="4" t="s">
        <v>2246</v>
      </c>
      <c r="H54" s="4" t="s">
        <v>2247</v>
      </c>
      <c r="I54" s="4" t="s">
        <v>2244</v>
      </c>
      <c r="J54" s="4" t="s">
        <v>2245</v>
      </c>
      <c r="K54" s="4" t="s">
        <v>2248</v>
      </c>
      <c r="L54" s="4" t="s">
        <v>2243</v>
      </c>
      <c r="M54" s="4" t="s">
        <v>2150</v>
      </c>
      <c r="N54" s="4" t="s">
        <v>2249</v>
      </c>
      <c r="O54" s="4" t="s">
        <v>2150</v>
      </c>
      <c r="P54" s="4" t="s">
        <v>2150</v>
      </c>
      <c r="Q54" s="4" t="s">
        <v>2250</v>
      </c>
      <c r="R54" s="4" t="s">
        <v>1861</v>
      </c>
      <c r="AA54" s="1" t="str">
        <f>Tablica2!A26</f>
        <v>16.</v>
      </c>
      <c r="AB54" s="1"/>
      <c r="AC54" s="1"/>
      <c r="AD54" s="1"/>
      <c r="AE54" s="1"/>
      <c r="AF54" s="1"/>
      <c r="AG54" s="1" t="str">
        <f>Tablica2!B26</f>
        <v>-</v>
      </c>
      <c r="AH54" s="1">
        <f>Tablica2!C26</f>
        <v>0</v>
      </c>
      <c r="AI54" s="1">
        <f>Tablica2!D26</f>
        <v>0</v>
      </c>
      <c r="AJ54" s="1">
        <f>Tablica2!E26</f>
        <v>0</v>
      </c>
      <c r="AK54" s="1">
        <f>Tablica2!F26</f>
        <v>0</v>
      </c>
      <c r="AL54" s="1">
        <f>Tablica2!G26</f>
        <v>0</v>
      </c>
      <c r="AM54" s="1">
        <f>Tablica2!H26</f>
        <v>0</v>
      </c>
      <c r="AN54" s="1">
        <f>Tablica2!I26</f>
        <v>0</v>
      </c>
      <c r="AO54" s="140">
        <f>Tablica2!J26</f>
        <v>0</v>
      </c>
      <c r="AP54" s="140">
        <f>Tablica2!K26</f>
        <v>0</v>
      </c>
      <c r="AQ54" s="1" t="str">
        <f>Tablica2!O26</f>
        <v>   --- ODABERITE ŽUPANIJU  ---</v>
      </c>
      <c r="AR54" s="1">
        <f>Tablica2!P26</f>
        <v>0</v>
      </c>
      <c r="AS54" s="1" t="str">
        <f>Tablica2!Q26</f>
        <v>PO-T2</v>
      </c>
      <c r="AT54" s="1" t="str">
        <f>Tablica2!R26</f>
        <v>2021/2022</v>
      </c>
      <c r="AU54" s="1" t="str">
        <f>Tablica2!S26</f>
        <v>KRAJ</v>
      </c>
      <c r="AV54" s="1">
        <f>Tablica2!T26</f>
        <v>0</v>
      </c>
      <c r="AW54" s="1">
        <f>Tablica2!U26</f>
        <v>0</v>
      </c>
      <c r="AX54" s="9"/>
      <c r="AY54" s="9"/>
      <c r="AZ54" s="9"/>
    </row>
    <row r="55" spans="7:52" ht="12.75">
      <c r="G55" s="4" t="s">
        <v>409</v>
      </c>
      <c r="H55" s="4" t="s">
        <v>410</v>
      </c>
      <c r="I55" s="4" t="s">
        <v>2244</v>
      </c>
      <c r="J55" s="4" t="s">
        <v>2245</v>
      </c>
      <c r="K55" s="4" t="s">
        <v>411</v>
      </c>
      <c r="L55" s="4" t="s">
        <v>2243</v>
      </c>
      <c r="M55" s="4" t="s">
        <v>2150</v>
      </c>
      <c r="N55" s="4" t="s">
        <v>412</v>
      </c>
      <c r="O55" s="4" t="s">
        <v>2150</v>
      </c>
      <c r="P55" s="4" t="s">
        <v>413</v>
      </c>
      <c r="Q55" s="4" t="s">
        <v>414</v>
      </c>
      <c r="R55" s="4" t="s">
        <v>1861</v>
      </c>
      <c r="AA55" s="1" t="str">
        <f>Tablica2!A27</f>
        <v>17.</v>
      </c>
      <c r="AB55" s="1"/>
      <c r="AC55" s="1"/>
      <c r="AD55" s="1"/>
      <c r="AE55" s="1"/>
      <c r="AF55" s="1"/>
      <c r="AG55" s="1" t="str">
        <f>Tablica2!B27</f>
        <v>-</v>
      </c>
      <c r="AH55" s="1">
        <f>Tablica2!C27</f>
        <v>0</v>
      </c>
      <c r="AI55" s="1">
        <f>Tablica2!D27</f>
        <v>0</v>
      </c>
      <c r="AJ55" s="1">
        <f>Tablica2!E27</f>
        <v>0</v>
      </c>
      <c r="AK55" s="1">
        <f>Tablica2!F27</f>
        <v>0</v>
      </c>
      <c r="AL55" s="1">
        <f>Tablica2!G27</f>
        <v>0</v>
      </c>
      <c r="AM55" s="1">
        <f>Tablica2!H27</f>
        <v>0</v>
      </c>
      <c r="AN55" s="1">
        <f>Tablica2!I27</f>
        <v>0</v>
      </c>
      <c r="AO55" s="140">
        <f>Tablica2!J27</f>
        <v>0</v>
      </c>
      <c r="AP55" s="140">
        <f>Tablica2!K27</f>
        <v>0</v>
      </c>
      <c r="AQ55" s="1" t="str">
        <f>Tablica2!O27</f>
        <v>   --- ODABERITE ŽUPANIJU  ---</v>
      </c>
      <c r="AR55" s="1">
        <f>Tablica2!P27</f>
        <v>0</v>
      </c>
      <c r="AS55" s="1" t="str">
        <f>Tablica2!Q27</f>
        <v>PO-T2</v>
      </c>
      <c r="AT55" s="1" t="str">
        <f>Tablica2!R27</f>
        <v>2021/2022</v>
      </c>
      <c r="AU55" s="1" t="str">
        <f>Tablica2!S27</f>
        <v>KRAJ</v>
      </c>
      <c r="AV55" s="1">
        <f>Tablica2!T27</f>
        <v>0</v>
      </c>
      <c r="AW55" s="1">
        <f>Tablica2!U27</f>
        <v>0</v>
      </c>
      <c r="AX55" s="9"/>
      <c r="AY55" s="9"/>
      <c r="AZ55" s="9"/>
    </row>
    <row r="56" spans="7:52" ht="12.75">
      <c r="G56" s="4" t="s">
        <v>415</v>
      </c>
      <c r="H56" s="4" t="s">
        <v>416</v>
      </c>
      <c r="I56" s="4" t="s">
        <v>2244</v>
      </c>
      <c r="J56" s="4" t="s">
        <v>2245</v>
      </c>
      <c r="K56" s="4" t="s">
        <v>417</v>
      </c>
      <c r="L56" s="4" t="s">
        <v>2243</v>
      </c>
      <c r="M56" s="4" t="s">
        <v>2150</v>
      </c>
      <c r="N56" s="4" t="s">
        <v>418</v>
      </c>
      <c r="O56" s="4" t="s">
        <v>2150</v>
      </c>
      <c r="P56" s="4" t="s">
        <v>2150</v>
      </c>
      <c r="Q56" s="4" t="s">
        <v>419</v>
      </c>
      <c r="R56" s="4" t="s">
        <v>1861</v>
      </c>
      <c r="AA56" s="1" t="str">
        <f>Tablica2!A28</f>
        <v>18.</v>
      </c>
      <c r="AB56" s="1"/>
      <c r="AC56" s="1"/>
      <c r="AD56" s="1"/>
      <c r="AE56" s="1"/>
      <c r="AF56" s="1"/>
      <c r="AG56" s="1" t="str">
        <f>Tablica2!B28</f>
        <v>-</v>
      </c>
      <c r="AH56" s="1">
        <f>Tablica2!C28</f>
        <v>0</v>
      </c>
      <c r="AI56" s="1">
        <f>Tablica2!D28</f>
        <v>0</v>
      </c>
      <c r="AJ56" s="1">
        <f>Tablica2!E28</f>
        <v>0</v>
      </c>
      <c r="AK56" s="1">
        <f>Tablica2!F28</f>
        <v>0</v>
      </c>
      <c r="AL56" s="1">
        <f>Tablica2!G28</f>
        <v>0</v>
      </c>
      <c r="AM56" s="1">
        <f>Tablica2!H28</f>
        <v>0</v>
      </c>
      <c r="AN56" s="1">
        <f>Tablica2!I28</f>
        <v>0</v>
      </c>
      <c r="AO56" s="140">
        <f>Tablica2!J28</f>
        <v>0</v>
      </c>
      <c r="AP56" s="140">
        <f>Tablica2!K28</f>
        <v>0</v>
      </c>
      <c r="AQ56" s="1" t="str">
        <f>Tablica2!O28</f>
        <v>   --- ODABERITE ŽUPANIJU  ---</v>
      </c>
      <c r="AR56" s="1">
        <f>Tablica2!P28</f>
        <v>0</v>
      </c>
      <c r="AS56" s="1" t="str">
        <f>Tablica2!Q28</f>
        <v>PO-T2</v>
      </c>
      <c r="AT56" s="1" t="str">
        <f>Tablica2!R28</f>
        <v>2021/2022</v>
      </c>
      <c r="AU56" s="1" t="str">
        <f>Tablica2!S28</f>
        <v>KRAJ</v>
      </c>
      <c r="AV56" s="1">
        <f>Tablica2!T28</f>
        <v>0</v>
      </c>
      <c r="AW56" s="1">
        <f>Tablica2!U28</f>
        <v>0</v>
      </c>
      <c r="AX56" s="9"/>
      <c r="AY56" s="9"/>
      <c r="AZ56" s="9"/>
    </row>
    <row r="57" spans="7:52" ht="12.75">
      <c r="G57" s="4" t="s">
        <v>420</v>
      </c>
      <c r="H57" s="4" t="s">
        <v>421</v>
      </c>
      <c r="I57" s="4" t="s">
        <v>2244</v>
      </c>
      <c r="J57" s="4" t="s">
        <v>2245</v>
      </c>
      <c r="K57" s="4" t="s">
        <v>422</v>
      </c>
      <c r="L57" s="4" t="s">
        <v>2243</v>
      </c>
      <c r="M57" s="4" t="s">
        <v>2150</v>
      </c>
      <c r="N57" s="4" t="s">
        <v>423</v>
      </c>
      <c r="O57" s="4" t="s">
        <v>2150</v>
      </c>
      <c r="P57" s="4" t="s">
        <v>424</v>
      </c>
      <c r="Q57" s="4" t="s">
        <v>425</v>
      </c>
      <c r="R57" s="4" t="s">
        <v>1861</v>
      </c>
      <c r="AA57" s="1" t="str">
        <f>Tablica2!A29</f>
        <v>19.</v>
      </c>
      <c r="AB57" s="1"/>
      <c r="AC57" s="1"/>
      <c r="AD57" s="1"/>
      <c r="AE57" s="1"/>
      <c r="AF57" s="1"/>
      <c r="AG57" s="1" t="str">
        <f>Tablica2!B29</f>
        <v>-</v>
      </c>
      <c r="AH57" s="1">
        <f>Tablica2!C29</f>
        <v>0</v>
      </c>
      <c r="AI57" s="1">
        <f>Tablica2!D29</f>
        <v>0</v>
      </c>
      <c r="AJ57" s="1">
        <f>Tablica2!E29</f>
        <v>0</v>
      </c>
      <c r="AK57" s="1">
        <f>Tablica2!F29</f>
        <v>0</v>
      </c>
      <c r="AL57" s="1">
        <f>Tablica2!G29</f>
        <v>0</v>
      </c>
      <c r="AM57" s="1">
        <f>Tablica2!H29</f>
        <v>0</v>
      </c>
      <c r="AN57" s="1">
        <f>Tablica2!I29</f>
        <v>0</v>
      </c>
      <c r="AO57" s="140">
        <f>Tablica2!J29</f>
        <v>0</v>
      </c>
      <c r="AP57" s="140">
        <f>Tablica2!K29</f>
        <v>0</v>
      </c>
      <c r="AQ57" s="1" t="str">
        <f>Tablica2!O29</f>
        <v>   --- ODABERITE ŽUPANIJU  ---</v>
      </c>
      <c r="AR57" s="1">
        <f>Tablica2!P29</f>
        <v>0</v>
      </c>
      <c r="AS57" s="1" t="str">
        <f>Tablica2!Q29</f>
        <v>PO-T2</v>
      </c>
      <c r="AT57" s="1" t="str">
        <f>Tablica2!R29</f>
        <v>2021/2022</v>
      </c>
      <c r="AU57" s="1" t="str">
        <f>Tablica2!S29</f>
        <v>KRAJ</v>
      </c>
      <c r="AV57" s="1">
        <f>Tablica2!T29</f>
        <v>0</v>
      </c>
      <c r="AW57" s="1">
        <f>Tablica2!U29</f>
        <v>0</v>
      </c>
      <c r="AX57" s="9"/>
      <c r="AY57" s="9"/>
      <c r="AZ57" s="9"/>
    </row>
    <row r="58" spans="7:52" ht="12.75">
      <c r="G58" s="4" t="s">
        <v>426</v>
      </c>
      <c r="H58" s="4" t="s">
        <v>427</v>
      </c>
      <c r="I58" s="4" t="s">
        <v>2244</v>
      </c>
      <c r="J58" s="4" t="s">
        <v>2245</v>
      </c>
      <c r="K58" s="4" t="s">
        <v>428</v>
      </c>
      <c r="L58" s="4" t="s">
        <v>2243</v>
      </c>
      <c r="M58" s="4" t="s">
        <v>429</v>
      </c>
      <c r="N58" s="4" t="s">
        <v>2150</v>
      </c>
      <c r="O58" s="4" t="s">
        <v>430</v>
      </c>
      <c r="P58" s="4" t="s">
        <v>2150</v>
      </c>
      <c r="Q58" s="4" t="s">
        <v>431</v>
      </c>
      <c r="R58" s="4" t="s">
        <v>1861</v>
      </c>
      <c r="AA58" s="1" t="str">
        <f>Tablica2!A30</f>
        <v>20.</v>
      </c>
      <c r="AB58" s="1"/>
      <c r="AC58" s="1"/>
      <c r="AD58" s="1"/>
      <c r="AE58" s="1"/>
      <c r="AF58" s="1"/>
      <c r="AG58" s="1" t="str">
        <f>Tablica2!B30</f>
        <v>-</v>
      </c>
      <c r="AH58" s="1">
        <f>Tablica2!C30</f>
        <v>0</v>
      </c>
      <c r="AI58" s="1">
        <f>Tablica2!D30</f>
        <v>0</v>
      </c>
      <c r="AJ58" s="1">
        <f>Tablica2!E30</f>
        <v>0</v>
      </c>
      <c r="AK58" s="1">
        <f>Tablica2!F30</f>
        <v>0</v>
      </c>
      <c r="AL58" s="1">
        <f>Tablica2!G30</f>
        <v>0</v>
      </c>
      <c r="AM58" s="1">
        <f>Tablica2!H30</f>
        <v>0</v>
      </c>
      <c r="AN58" s="1">
        <f>Tablica2!I30</f>
        <v>0</v>
      </c>
      <c r="AO58" s="140">
        <f>Tablica2!J30</f>
        <v>0</v>
      </c>
      <c r="AP58" s="140">
        <f>Tablica2!K30</f>
        <v>0</v>
      </c>
      <c r="AQ58" s="1" t="str">
        <f>Tablica2!O30</f>
        <v>   --- ODABERITE ŽUPANIJU  ---</v>
      </c>
      <c r="AR58" s="1">
        <f>Tablica2!P30</f>
        <v>0</v>
      </c>
      <c r="AS58" s="1" t="str">
        <f>Tablica2!Q30</f>
        <v>PO-T2</v>
      </c>
      <c r="AT58" s="1" t="str">
        <f>Tablica2!R30</f>
        <v>2021/2022</v>
      </c>
      <c r="AU58" s="1" t="str">
        <f>Tablica2!S30</f>
        <v>KRAJ</v>
      </c>
      <c r="AV58" s="1">
        <f>Tablica2!T30</f>
        <v>0</v>
      </c>
      <c r="AW58" s="1">
        <f>Tablica2!U30</f>
        <v>0</v>
      </c>
      <c r="AX58" s="9"/>
      <c r="AY58" s="9"/>
      <c r="AZ58" s="9"/>
    </row>
    <row r="59" spans="7:52" ht="12.75">
      <c r="G59" s="4" t="s">
        <v>432</v>
      </c>
      <c r="H59" s="4" t="s">
        <v>433</v>
      </c>
      <c r="I59" s="4" t="s">
        <v>2244</v>
      </c>
      <c r="J59" s="4" t="s">
        <v>2245</v>
      </c>
      <c r="K59" s="4" t="s">
        <v>434</v>
      </c>
      <c r="L59" s="4" t="s">
        <v>2243</v>
      </c>
      <c r="M59" s="4" t="s">
        <v>2150</v>
      </c>
      <c r="N59" s="4" t="s">
        <v>435</v>
      </c>
      <c r="O59" s="4" t="s">
        <v>2150</v>
      </c>
      <c r="P59" s="4" t="s">
        <v>436</v>
      </c>
      <c r="Q59" s="4" t="s">
        <v>437</v>
      </c>
      <c r="R59" s="4" t="s">
        <v>1861</v>
      </c>
      <c r="AA59" s="1" t="str">
        <f>Tablica2!A31</f>
        <v>21.</v>
      </c>
      <c r="AB59" s="1"/>
      <c r="AC59" s="1"/>
      <c r="AD59" s="1"/>
      <c r="AE59" s="1"/>
      <c r="AF59" s="1"/>
      <c r="AG59" s="1" t="str">
        <f>Tablica2!B31</f>
        <v>-</v>
      </c>
      <c r="AH59" s="1">
        <f>Tablica2!C31</f>
        <v>0</v>
      </c>
      <c r="AI59" s="1">
        <f>Tablica2!D31</f>
        <v>0</v>
      </c>
      <c r="AJ59" s="1">
        <f>Tablica2!E31</f>
        <v>0</v>
      </c>
      <c r="AK59" s="1">
        <f>Tablica2!F31</f>
        <v>0</v>
      </c>
      <c r="AL59" s="1">
        <f>Tablica2!G31</f>
        <v>0</v>
      </c>
      <c r="AM59" s="1">
        <f>Tablica2!H31</f>
        <v>0</v>
      </c>
      <c r="AN59" s="1">
        <f>Tablica2!I31</f>
        <v>0</v>
      </c>
      <c r="AO59" s="140">
        <f>Tablica2!J31</f>
        <v>0</v>
      </c>
      <c r="AP59" s="140">
        <f>Tablica2!K31</f>
        <v>0</v>
      </c>
      <c r="AQ59" s="1" t="str">
        <f>Tablica2!O31</f>
        <v>   --- ODABERITE ŽUPANIJU  ---</v>
      </c>
      <c r="AR59" s="1">
        <f>Tablica2!P31</f>
        <v>0</v>
      </c>
      <c r="AS59" s="1" t="str">
        <f>Tablica2!Q31</f>
        <v>PO-T2</v>
      </c>
      <c r="AT59" s="1" t="str">
        <f>Tablica2!R31</f>
        <v>2021/2022</v>
      </c>
      <c r="AU59" s="1" t="str">
        <f>Tablica2!S31</f>
        <v>KRAJ</v>
      </c>
      <c r="AV59" s="1">
        <f>Tablica2!T31</f>
        <v>0</v>
      </c>
      <c r="AW59" s="1">
        <f>Tablica2!U31</f>
        <v>0</v>
      </c>
      <c r="AX59" s="9"/>
      <c r="AY59" s="9"/>
      <c r="AZ59" s="9"/>
    </row>
    <row r="60" spans="7:52" ht="12.75">
      <c r="G60" s="4" t="s">
        <v>438</v>
      </c>
      <c r="H60" s="4" t="s">
        <v>439</v>
      </c>
      <c r="I60" s="4" t="s">
        <v>2244</v>
      </c>
      <c r="J60" s="4" t="s">
        <v>2245</v>
      </c>
      <c r="K60" s="4" t="s">
        <v>440</v>
      </c>
      <c r="L60" s="4" t="s">
        <v>2243</v>
      </c>
      <c r="M60" s="4" t="s">
        <v>2150</v>
      </c>
      <c r="N60" s="4" t="s">
        <v>441</v>
      </c>
      <c r="O60" s="4" t="s">
        <v>2150</v>
      </c>
      <c r="P60" s="4" t="s">
        <v>442</v>
      </c>
      <c r="Q60" s="4" t="s">
        <v>443</v>
      </c>
      <c r="R60" s="4" t="s">
        <v>1861</v>
      </c>
      <c r="AA60" s="1" t="str">
        <f>Tablica2!A32</f>
        <v>22.</v>
      </c>
      <c r="AB60" s="1"/>
      <c r="AC60" s="1"/>
      <c r="AD60" s="1"/>
      <c r="AE60" s="1"/>
      <c r="AF60" s="1"/>
      <c r="AG60" s="1" t="str">
        <f>Tablica2!B32</f>
        <v>-</v>
      </c>
      <c r="AH60" s="1">
        <f>Tablica2!C32</f>
        <v>0</v>
      </c>
      <c r="AI60" s="1">
        <f>Tablica2!D32</f>
        <v>0</v>
      </c>
      <c r="AJ60" s="1">
        <f>Tablica2!E32</f>
        <v>0</v>
      </c>
      <c r="AK60" s="1">
        <f>Tablica2!F32</f>
        <v>0</v>
      </c>
      <c r="AL60" s="1">
        <f>Tablica2!G32</f>
        <v>0</v>
      </c>
      <c r="AM60" s="1">
        <f>Tablica2!H32</f>
        <v>0</v>
      </c>
      <c r="AN60" s="1">
        <f>Tablica2!I32</f>
        <v>0</v>
      </c>
      <c r="AO60" s="140">
        <f>Tablica2!J32</f>
        <v>0</v>
      </c>
      <c r="AP60" s="140">
        <f>Tablica2!K32</f>
        <v>0</v>
      </c>
      <c r="AQ60" s="1" t="str">
        <f>Tablica2!O32</f>
        <v>   --- ODABERITE ŽUPANIJU  ---</v>
      </c>
      <c r="AR60" s="1">
        <f>Tablica2!P32</f>
        <v>0</v>
      </c>
      <c r="AS60" s="1" t="str">
        <f>Tablica2!Q32</f>
        <v>PO-T2</v>
      </c>
      <c r="AT60" s="1" t="str">
        <f>Tablica2!R32</f>
        <v>2021/2022</v>
      </c>
      <c r="AU60" s="1" t="str">
        <f>Tablica2!S32</f>
        <v>KRAJ</v>
      </c>
      <c r="AV60" s="1">
        <f>Tablica2!T32</f>
        <v>0</v>
      </c>
      <c r="AW60" s="1">
        <f>Tablica2!U32</f>
        <v>0</v>
      </c>
      <c r="AX60" s="9"/>
      <c r="AY60" s="9"/>
      <c r="AZ60" s="9"/>
    </row>
    <row r="61" spans="7:52" ht="12.75">
      <c r="G61" s="4" t="s">
        <v>444</v>
      </c>
      <c r="H61" s="4" t="s">
        <v>445</v>
      </c>
      <c r="I61" s="4" t="s">
        <v>2244</v>
      </c>
      <c r="J61" s="4" t="s">
        <v>2245</v>
      </c>
      <c r="K61" s="4" t="s">
        <v>446</v>
      </c>
      <c r="L61" s="4" t="s">
        <v>2243</v>
      </c>
      <c r="M61" s="4" t="s">
        <v>2150</v>
      </c>
      <c r="N61" s="4" t="s">
        <v>447</v>
      </c>
      <c r="O61" s="4" t="s">
        <v>2150</v>
      </c>
      <c r="P61" s="4" t="s">
        <v>2150</v>
      </c>
      <c r="Q61" s="4" t="s">
        <v>448</v>
      </c>
      <c r="R61" s="4" t="s">
        <v>1861</v>
      </c>
      <c r="AA61" s="1" t="str">
        <f>Tablica2!A33</f>
        <v>23.</v>
      </c>
      <c r="AB61" s="1"/>
      <c r="AC61" s="1"/>
      <c r="AD61" s="1"/>
      <c r="AE61" s="1"/>
      <c r="AF61" s="1"/>
      <c r="AG61" s="1" t="str">
        <f>Tablica2!B33</f>
        <v>-</v>
      </c>
      <c r="AH61" s="1">
        <f>Tablica2!C33</f>
        <v>0</v>
      </c>
      <c r="AI61" s="1">
        <f>Tablica2!D33</f>
        <v>0</v>
      </c>
      <c r="AJ61" s="1">
        <f>Tablica2!E33</f>
        <v>0</v>
      </c>
      <c r="AK61" s="1">
        <f>Tablica2!F33</f>
        <v>0</v>
      </c>
      <c r="AL61" s="1">
        <f>Tablica2!G33</f>
        <v>0</v>
      </c>
      <c r="AM61" s="1">
        <f>Tablica2!H33</f>
        <v>0</v>
      </c>
      <c r="AN61" s="1">
        <f>Tablica2!I33</f>
        <v>0</v>
      </c>
      <c r="AO61" s="140">
        <f>Tablica2!J33</f>
        <v>0</v>
      </c>
      <c r="AP61" s="140">
        <f>Tablica2!K33</f>
        <v>0</v>
      </c>
      <c r="AQ61" s="1" t="str">
        <f>Tablica2!O33</f>
        <v>   --- ODABERITE ŽUPANIJU  ---</v>
      </c>
      <c r="AR61" s="1">
        <f>Tablica2!P33</f>
        <v>0</v>
      </c>
      <c r="AS61" s="1" t="str">
        <f>Tablica2!Q33</f>
        <v>PO-T2</v>
      </c>
      <c r="AT61" s="1" t="str">
        <f>Tablica2!R33</f>
        <v>2021/2022</v>
      </c>
      <c r="AU61" s="1" t="str">
        <f>Tablica2!S33</f>
        <v>KRAJ</v>
      </c>
      <c r="AV61" s="1">
        <f>Tablica2!T33</f>
        <v>0</v>
      </c>
      <c r="AW61" s="1">
        <f>Tablica2!U33</f>
        <v>0</v>
      </c>
      <c r="AX61" s="9"/>
      <c r="AY61" s="9"/>
      <c r="AZ61" s="9"/>
    </row>
    <row r="62" spans="7:52" ht="12.75">
      <c r="G62" s="4" t="s">
        <v>449</v>
      </c>
      <c r="H62" s="4" t="s">
        <v>450</v>
      </c>
      <c r="I62" s="4" t="s">
        <v>2244</v>
      </c>
      <c r="J62" s="4" t="s">
        <v>2245</v>
      </c>
      <c r="K62" s="4" t="s">
        <v>451</v>
      </c>
      <c r="L62" s="4" t="s">
        <v>2243</v>
      </c>
      <c r="M62" s="4" t="s">
        <v>2150</v>
      </c>
      <c r="N62" s="4" t="s">
        <v>452</v>
      </c>
      <c r="O62" s="4" t="s">
        <v>2150</v>
      </c>
      <c r="P62" s="4" t="s">
        <v>2150</v>
      </c>
      <c r="Q62" s="4" t="s">
        <v>453</v>
      </c>
      <c r="R62" s="4" t="s">
        <v>1861</v>
      </c>
      <c r="AA62" s="1" t="str">
        <f>Tablica2!A34</f>
        <v>24.</v>
      </c>
      <c r="AB62" s="1"/>
      <c r="AC62" s="1"/>
      <c r="AD62" s="1"/>
      <c r="AE62" s="1"/>
      <c r="AF62" s="1"/>
      <c r="AG62" s="1" t="str">
        <f>Tablica2!B34</f>
        <v>-</v>
      </c>
      <c r="AH62" s="1">
        <f>Tablica2!C34</f>
        <v>0</v>
      </c>
      <c r="AI62" s="1">
        <f>Tablica2!D34</f>
        <v>0</v>
      </c>
      <c r="AJ62" s="1">
        <f>Tablica2!E34</f>
        <v>0</v>
      </c>
      <c r="AK62" s="1">
        <f>Tablica2!F34</f>
        <v>0</v>
      </c>
      <c r="AL62" s="1">
        <f>Tablica2!G34</f>
        <v>0</v>
      </c>
      <c r="AM62" s="1">
        <f>Tablica2!H34</f>
        <v>0</v>
      </c>
      <c r="AN62" s="1">
        <f>Tablica2!I34</f>
        <v>0</v>
      </c>
      <c r="AO62" s="140">
        <f>Tablica2!J34</f>
        <v>0</v>
      </c>
      <c r="AP62" s="140">
        <f>Tablica2!K34</f>
        <v>0</v>
      </c>
      <c r="AQ62" s="1" t="str">
        <f>Tablica2!O34</f>
        <v>   --- ODABERITE ŽUPANIJU  ---</v>
      </c>
      <c r="AR62" s="1">
        <f>Tablica2!P34</f>
        <v>0</v>
      </c>
      <c r="AS62" s="1" t="str">
        <f>Tablica2!Q34</f>
        <v>PO-T2</v>
      </c>
      <c r="AT62" s="1" t="str">
        <f>Tablica2!R34</f>
        <v>2021/2022</v>
      </c>
      <c r="AU62" s="1" t="str">
        <f>Tablica2!S34</f>
        <v>KRAJ</v>
      </c>
      <c r="AV62" s="1">
        <f>Tablica2!T34</f>
        <v>0</v>
      </c>
      <c r="AW62" s="1">
        <f>Tablica2!U34</f>
        <v>0</v>
      </c>
      <c r="AX62" s="9"/>
      <c r="AY62" s="9"/>
      <c r="AZ62" s="9"/>
    </row>
    <row r="63" spans="7:52" ht="12.75">
      <c r="G63" s="4" t="s">
        <v>2251</v>
      </c>
      <c r="H63" s="4" t="s">
        <v>2252</v>
      </c>
      <c r="I63" s="4" t="s">
        <v>2244</v>
      </c>
      <c r="J63" s="4" t="s">
        <v>2245</v>
      </c>
      <c r="K63" s="4" t="s">
        <v>2253</v>
      </c>
      <c r="L63" s="4" t="s">
        <v>2243</v>
      </c>
      <c r="M63" s="4" t="s">
        <v>2150</v>
      </c>
      <c r="N63" s="4" t="s">
        <v>2254</v>
      </c>
      <c r="O63" s="4" t="s">
        <v>2150</v>
      </c>
      <c r="P63" s="4" t="s">
        <v>2150</v>
      </c>
      <c r="Q63" s="4" t="s">
        <v>2255</v>
      </c>
      <c r="R63" s="4" t="s">
        <v>1861</v>
      </c>
      <c r="AA63" s="1" t="str">
        <f>Tablica2!A35</f>
        <v>25.</v>
      </c>
      <c r="AB63" s="1"/>
      <c r="AC63" s="1"/>
      <c r="AD63" s="1"/>
      <c r="AE63" s="1"/>
      <c r="AF63" s="1"/>
      <c r="AG63" s="1" t="str">
        <f>Tablica2!B35</f>
        <v>-</v>
      </c>
      <c r="AH63" s="1">
        <f>Tablica2!C35</f>
        <v>0</v>
      </c>
      <c r="AI63" s="1">
        <f>Tablica2!D35</f>
        <v>0</v>
      </c>
      <c r="AJ63" s="1">
        <f>Tablica2!E35</f>
        <v>0</v>
      </c>
      <c r="AK63" s="1">
        <f>Tablica2!F35</f>
        <v>0</v>
      </c>
      <c r="AL63" s="1">
        <f>Tablica2!G35</f>
        <v>0</v>
      </c>
      <c r="AM63" s="1">
        <f>Tablica2!H35</f>
        <v>0</v>
      </c>
      <c r="AN63" s="1">
        <f>Tablica2!I35</f>
        <v>0</v>
      </c>
      <c r="AO63" s="140">
        <f>Tablica2!J35</f>
        <v>0</v>
      </c>
      <c r="AP63" s="140">
        <f>Tablica2!K35</f>
        <v>0</v>
      </c>
      <c r="AQ63" s="1" t="str">
        <f>Tablica2!O35</f>
        <v>   --- ODABERITE ŽUPANIJU  ---</v>
      </c>
      <c r="AR63" s="1">
        <f>Tablica2!P35</f>
        <v>0</v>
      </c>
      <c r="AS63" s="1" t="str">
        <f>Tablica2!Q35</f>
        <v>PO-T2</v>
      </c>
      <c r="AT63" s="1" t="str">
        <f>Tablica2!R35</f>
        <v>2021/2022</v>
      </c>
      <c r="AU63" s="1" t="str">
        <f>Tablica2!S35</f>
        <v>KRAJ</v>
      </c>
      <c r="AV63" s="1">
        <f>Tablica2!T35</f>
        <v>0</v>
      </c>
      <c r="AW63" s="1">
        <f>Tablica2!U35</f>
        <v>0</v>
      </c>
      <c r="AX63" s="9"/>
      <c r="AY63" s="9"/>
      <c r="AZ63" s="9"/>
    </row>
    <row r="64" spans="7:52" ht="12.75">
      <c r="G64" s="4" t="s">
        <v>454</v>
      </c>
      <c r="H64" s="4" t="s">
        <v>455</v>
      </c>
      <c r="I64" s="4" t="s">
        <v>2256</v>
      </c>
      <c r="J64" s="4" t="s">
        <v>2257</v>
      </c>
      <c r="K64" s="4" t="s">
        <v>456</v>
      </c>
      <c r="L64" s="4" t="s">
        <v>2243</v>
      </c>
      <c r="M64" s="4" t="s">
        <v>2150</v>
      </c>
      <c r="N64" s="4" t="s">
        <v>2150</v>
      </c>
      <c r="O64" s="4" t="s">
        <v>2150</v>
      </c>
      <c r="P64" s="4" t="s">
        <v>2150</v>
      </c>
      <c r="Q64" s="4" t="s">
        <v>457</v>
      </c>
      <c r="R64" s="4" t="s">
        <v>1861</v>
      </c>
      <c r="AA64" s="1" t="str">
        <f>Tablica2!A36</f>
        <v>26.</v>
      </c>
      <c r="AB64" s="1"/>
      <c r="AC64" s="1"/>
      <c r="AD64" s="1"/>
      <c r="AE64" s="1"/>
      <c r="AF64" s="1"/>
      <c r="AG64" s="1" t="str">
        <f>Tablica2!B36</f>
        <v>-</v>
      </c>
      <c r="AH64" s="1">
        <f>Tablica2!C36</f>
        <v>0</v>
      </c>
      <c r="AI64" s="1">
        <f>Tablica2!D36</f>
        <v>0</v>
      </c>
      <c r="AJ64" s="1">
        <f>Tablica2!E36</f>
        <v>0</v>
      </c>
      <c r="AK64" s="1">
        <f>Tablica2!F36</f>
        <v>0</v>
      </c>
      <c r="AL64" s="1">
        <f>Tablica2!G36</f>
        <v>0</v>
      </c>
      <c r="AM64" s="1">
        <f>Tablica2!H36</f>
        <v>0</v>
      </c>
      <c r="AN64" s="1">
        <f>Tablica2!I36</f>
        <v>0</v>
      </c>
      <c r="AO64" s="140">
        <f>Tablica2!J36</f>
        <v>0</v>
      </c>
      <c r="AP64" s="140">
        <f>Tablica2!K36</f>
        <v>0</v>
      </c>
      <c r="AQ64" s="1" t="str">
        <f>Tablica2!O36</f>
        <v>   --- ODABERITE ŽUPANIJU  ---</v>
      </c>
      <c r="AR64" s="1">
        <f>Tablica2!P36</f>
        <v>0</v>
      </c>
      <c r="AS64" s="1" t="str">
        <f>Tablica2!Q36</f>
        <v>PO-T2</v>
      </c>
      <c r="AT64" s="1" t="str">
        <f>Tablica2!R36</f>
        <v>2021/2022</v>
      </c>
      <c r="AU64" s="1" t="str">
        <f>Tablica2!S36</f>
        <v>KRAJ</v>
      </c>
      <c r="AV64" s="1">
        <f>Tablica2!T36</f>
        <v>0</v>
      </c>
      <c r="AW64" s="1">
        <f>Tablica2!U36</f>
        <v>0</v>
      </c>
      <c r="AX64" s="9"/>
      <c r="AY64" s="9"/>
      <c r="AZ64" s="9"/>
    </row>
    <row r="65" spans="7:52" ht="12.75">
      <c r="G65" s="4" t="s">
        <v>458</v>
      </c>
      <c r="H65" s="4" t="s">
        <v>459</v>
      </c>
      <c r="I65" s="4" t="s">
        <v>2256</v>
      </c>
      <c r="J65" s="4" t="s">
        <v>2257</v>
      </c>
      <c r="K65" s="4" t="s">
        <v>460</v>
      </c>
      <c r="L65" s="4" t="s">
        <v>2243</v>
      </c>
      <c r="M65" s="4" t="s">
        <v>2150</v>
      </c>
      <c r="N65" s="4" t="s">
        <v>461</v>
      </c>
      <c r="O65" s="4" t="s">
        <v>2150</v>
      </c>
      <c r="P65" s="4" t="s">
        <v>462</v>
      </c>
      <c r="Q65" s="4" t="s">
        <v>463</v>
      </c>
      <c r="R65" s="4" t="s">
        <v>1861</v>
      </c>
      <c r="AA65" s="1" t="str">
        <f>Tablica2!A37</f>
        <v>27.</v>
      </c>
      <c r="AB65" s="1"/>
      <c r="AC65" s="1"/>
      <c r="AD65" s="1"/>
      <c r="AE65" s="1"/>
      <c r="AF65" s="1"/>
      <c r="AG65" s="1" t="str">
        <f>Tablica2!B37</f>
        <v>-</v>
      </c>
      <c r="AH65" s="1">
        <f>Tablica2!C37</f>
        <v>0</v>
      </c>
      <c r="AI65" s="1">
        <f>Tablica2!D37</f>
        <v>0</v>
      </c>
      <c r="AJ65" s="1">
        <f>Tablica2!E37</f>
        <v>0</v>
      </c>
      <c r="AK65" s="1">
        <f>Tablica2!F37</f>
        <v>0</v>
      </c>
      <c r="AL65" s="1">
        <f>Tablica2!G37</f>
        <v>0</v>
      </c>
      <c r="AM65" s="1">
        <f>Tablica2!H37</f>
        <v>0</v>
      </c>
      <c r="AN65" s="1">
        <f>Tablica2!I37</f>
        <v>0</v>
      </c>
      <c r="AO65" s="140">
        <f>Tablica2!J37</f>
        <v>0</v>
      </c>
      <c r="AP65" s="140">
        <f>Tablica2!K37</f>
        <v>0</v>
      </c>
      <c r="AQ65" s="1" t="str">
        <f>Tablica2!O37</f>
        <v>   --- ODABERITE ŽUPANIJU  ---</v>
      </c>
      <c r="AR65" s="1">
        <f>Tablica2!P37</f>
        <v>0</v>
      </c>
      <c r="AS65" s="1" t="str">
        <f>Tablica2!Q37</f>
        <v>PO-T2</v>
      </c>
      <c r="AT65" s="1" t="str">
        <f>Tablica2!R37</f>
        <v>2021/2022</v>
      </c>
      <c r="AU65" s="1" t="str">
        <f>Tablica2!S37</f>
        <v>KRAJ</v>
      </c>
      <c r="AV65" s="1">
        <f>Tablica2!T37</f>
        <v>0</v>
      </c>
      <c r="AW65" s="1">
        <f>Tablica2!U37</f>
        <v>0</v>
      </c>
      <c r="AX65" s="9"/>
      <c r="AY65" s="9"/>
      <c r="AZ65" s="9"/>
    </row>
    <row r="66" spans="7:52" ht="12.75">
      <c r="G66" s="4" t="s">
        <v>464</v>
      </c>
      <c r="H66" s="4" t="s">
        <v>465</v>
      </c>
      <c r="I66" s="4" t="s">
        <v>2258</v>
      </c>
      <c r="J66" s="4" t="s">
        <v>2259</v>
      </c>
      <c r="K66" s="4" t="s">
        <v>2401</v>
      </c>
      <c r="L66" s="4" t="s">
        <v>2243</v>
      </c>
      <c r="M66" s="4" t="s">
        <v>2150</v>
      </c>
      <c r="N66" s="4" t="s">
        <v>466</v>
      </c>
      <c r="O66" s="4" t="s">
        <v>2150</v>
      </c>
      <c r="P66" s="4" t="s">
        <v>2150</v>
      </c>
      <c r="Q66" s="4" t="s">
        <v>467</v>
      </c>
      <c r="R66" s="4" t="s">
        <v>1861</v>
      </c>
      <c r="AA66" s="1" t="str">
        <f>Tablica2!A38</f>
        <v>28.</v>
      </c>
      <c r="AB66" s="1"/>
      <c r="AC66" s="1"/>
      <c r="AD66" s="1"/>
      <c r="AE66" s="1"/>
      <c r="AF66" s="1"/>
      <c r="AG66" s="1" t="str">
        <f>Tablica2!B38</f>
        <v>-</v>
      </c>
      <c r="AH66" s="1">
        <f>Tablica2!C38</f>
        <v>0</v>
      </c>
      <c r="AI66" s="1">
        <f>Tablica2!D38</f>
        <v>0</v>
      </c>
      <c r="AJ66" s="1">
        <f>Tablica2!E38</f>
        <v>0</v>
      </c>
      <c r="AK66" s="1">
        <f>Tablica2!F38</f>
        <v>0</v>
      </c>
      <c r="AL66" s="1">
        <f>Tablica2!G38</f>
        <v>0</v>
      </c>
      <c r="AM66" s="1">
        <f>Tablica2!H38</f>
        <v>0</v>
      </c>
      <c r="AN66" s="1">
        <f>Tablica2!I38</f>
        <v>0</v>
      </c>
      <c r="AO66" s="140">
        <f>Tablica2!J38</f>
        <v>0</v>
      </c>
      <c r="AP66" s="140">
        <f>Tablica2!K38</f>
        <v>0</v>
      </c>
      <c r="AQ66" s="1" t="str">
        <f>Tablica2!O38</f>
        <v>   --- ODABERITE ŽUPANIJU  ---</v>
      </c>
      <c r="AR66" s="1">
        <f>Tablica2!P38</f>
        <v>0</v>
      </c>
      <c r="AS66" s="1" t="str">
        <f>Tablica2!Q38</f>
        <v>PO-T2</v>
      </c>
      <c r="AT66" s="1" t="str">
        <f>Tablica2!R38</f>
        <v>2021/2022</v>
      </c>
      <c r="AU66" s="1" t="str">
        <f>Tablica2!S38</f>
        <v>KRAJ</v>
      </c>
      <c r="AV66" s="1">
        <f>Tablica2!T38</f>
        <v>0</v>
      </c>
      <c r="AW66" s="1">
        <f>Tablica2!U38</f>
        <v>0</v>
      </c>
      <c r="AX66" s="9"/>
      <c r="AY66" s="9"/>
      <c r="AZ66" s="9"/>
    </row>
    <row r="67" spans="7:52" ht="12.75">
      <c r="G67" s="4" t="s">
        <v>468</v>
      </c>
      <c r="H67" s="4" t="s">
        <v>469</v>
      </c>
      <c r="I67" s="4" t="s">
        <v>2260</v>
      </c>
      <c r="J67" s="4" t="s">
        <v>2261</v>
      </c>
      <c r="K67" s="4" t="s">
        <v>470</v>
      </c>
      <c r="L67" s="4" t="s">
        <v>2262</v>
      </c>
      <c r="M67" s="4" t="s">
        <v>2150</v>
      </c>
      <c r="N67" s="4" t="s">
        <v>471</v>
      </c>
      <c r="O67" s="4" t="s">
        <v>2150</v>
      </c>
      <c r="P67" s="4" t="s">
        <v>2150</v>
      </c>
      <c r="Q67" s="4" t="s">
        <v>472</v>
      </c>
      <c r="R67" s="4" t="s">
        <v>1861</v>
      </c>
      <c r="AA67" s="1" t="str">
        <f>Tablica2!A39</f>
        <v>29.</v>
      </c>
      <c r="AB67" s="1"/>
      <c r="AC67" s="1"/>
      <c r="AD67" s="1"/>
      <c r="AE67" s="1"/>
      <c r="AF67" s="1"/>
      <c r="AG67" s="1" t="str">
        <f>Tablica2!B39</f>
        <v>-</v>
      </c>
      <c r="AH67" s="1">
        <f>Tablica2!C39</f>
        <v>0</v>
      </c>
      <c r="AI67" s="1">
        <f>Tablica2!D39</f>
        <v>0</v>
      </c>
      <c r="AJ67" s="1">
        <f>Tablica2!E39</f>
        <v>0</v>
      </c>
      <c r="AK67" s="1">
        <f>Tablica2!F39</f>
        <v>0</v>
      </c>
      <c r="AL67" s="1">
        <f>Tablica2!G39</f>
        <v>0</v>
      </c>
      <c r="AM67" s="1">
        <f>Tablica2!H39</f>
        <v>0</v>
      </c>
      <c r="AN67" s="1">
        <f>Tablica2!I39</f>
        <v>0</v>
      </c>
      <c r="AO67" s="140">
        <f>Tablica2!J39</f>
        <v>0</v>
      </c>
      <c r="AP67" s="140">
        <f>Tablica2!K39</f>
        <v>0</v>
      </c>
      <c r="AQ67" s="1" t="str">
        <f>Tablica2!O39</f>
        <v>   --- ODABERITE ŽUPANIJU  ---</v>
      </c>
      <c r="AR67" s="1">
        <f>Tablica2!P39</f>
        <v>0</v>
      </c>
      <c r="AS67" s="1" t="str">
        <f>Tablica2!Q39</f>
        <v>PO-T2</v>
      </c>
      <c r="AT67" s="1" t="str">
        <f>Tablica2!R39</f>
        <v>2021/2022</v>
      </c>
      <c r="AU67" s="1" t="str">
        <f>Tablica2!S39</f>
        <v>KRAJ</v>
      </c>
      <c r="AV67" s="1">
        <f>Tablica2!T39</f>
        <v>0</v>
      </c>
      <c r="AW67" s="1">
        <f>Tablica2!U39</f>
        <v>0</v>
      </c>
      <c r="AX67" s="9"/>
      <c r="AY67" s="9"/>
      <c r="AZ67" s="9"/>
    </row>
    <row r="68" spans="7:52" ht="12.75">
      <c r="G68" s="4" t="s">
        <v>473</v>
      </c>
      <c r="H68" s="4" t="s">
        <v>474</v>
      </c>
      <c r="I68" s="4" t="s">
        <v>2271</v>
      </c>
      <c r="J68" s="4" t="s">
        <v>2272</v>
      </c>
      <c r="K68" s="4" t="s">
        <v>475</v>
      </c>
      <c r="L68" s="4" t="s">
        <v>2262</v>
      </c>
      <c r="M68" s="4" t="s">
        <v>476</v>
      </c>
      <c r="N68" s="4" t="s">
        <v>477</v>
      </c>
      <c r="O68" s="4" t="s">
        <v>2150</v>
      </c>
      <c r="P68" s="4" t="s">
        <v>478</v>
      </c>
      <c r="Q68" s="4" t="s">
        <v>479</v>
      </c>
      <c r="R68" s="4" t="s">
        <v>1861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7:52" ht="12.75">
      <c r="G69" s="4" t="s">
        <v>480</v>
      </c>
      <c r="H69" s="4" t="s">
        <v>481</v>
      </c>
      <c r="I69" s="4" t="s">
        <v>2263</v>
      </c>
      <c r="J69" s="4" t="s">
        <v>2264</v>
      </c>
      <c r="K69" s="4" t="s">
        <v>482</v>
      </c>
      <c r="L69" s="4" t="s">
        <v>2262</v>
      </c>
      <c r="M69" s="4" t="s">
        <v>483</v>
      </c>
      <c r="N69" s="4" t="s">
        <v>2150</v>
      </c>
      <c r="O69" s="4" t="s">
        <v>2150</v>
      </c>
      <c r="P69" s="4" t="s">
        <v>2150</v>
      </c>
      <c r="Q69" s="4" t="s">
        <v>484</v>
      </c>
      <c r="R69" s="4" t="s">
        <v>1861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7:52" ht="12.75">
      <c r="G70" s="4" t="s">
        <v>485</v>
      </c>
      <c r="H70" s="4" t="s">
        <v>486</v>
      </c>
      <c r="I70" s="4" t="s">
        <v>2263</v>
      </c>
      <c r="J70" s="4" t="s">
        <v>2264</v>
      </c>
      <c r="K70" s="4" t="s">
        <v>487</v>
      </c>
      <c r="L70" s="4" t="s">
        <v>2262</v>
      </c>
      <c r="M70" s="4" t="s">
        <v>488</v>
      </c>
      <c r="N70" s="4" t="s">
        <v>489</v>
      </c>
      <c r="O70" s="4" t="s">
        <v>2150</v>
      </c>
      <c r="P70" s="4" t="s">
        <v>2150</v>
      </c>
      <c r="Q70" s="4" t="s">
        <v>490</v>
      </c>
      <c r="R70" s="4" t="s">
        <v>1861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7:52" ht="12.75">
      <c r="G71" s="4" t="s">
        <v>491</v>
      </c>
      <c r="H71" s="4" t="s">
        <v>492</v>
      </c>
      <c r="I71" s="4" t="s">
        <v>2263</v>
      </c>
      <c r="J71" s="4" t="s">
        <v>2264</v>
      </c>
      <c r="K71" s="4" t="s">
        <v>493</v>
      </c>
      <c r="L71" s="4" t="s">
        <v>2262</v>
      </c>
      <c r="M71" s="4" t="s">
        <v>2150</v>
      </c>
      <c r="N71" s="4" t="s">
        <v>494</v>
      </c>
      <c r="O71" s="4" t="s">
        <v>2150</v>
      </c>
      <c r="P71" s="4" t="s">
        <v>495</v>
      </c>
      <c r="Q71" s="4" t="s">
        <v>496</v>
      </c>
      <c r="R71" s="4" t="s">
        <v>1861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7:52" ht="12.75">
      <c r="G72" s="4" t="s">
        <v>497</v>
      </c>
      <c r="H72" s="4" t="s">
        <v>498</v>
      </c>
      <c r="I72" s="4" t="s">
        <v>2263</v>
      </c>
      <c r="J72" s="4" t="s">
        <v>2264</v>
      </c>
      <c r="K72" s="4" t="s">
        <v>499</v>
      </c>
      <c r="L72" s="4" t="s">
        <v>2262</v>
      </c>
      <c r="M72" s="4" t="s">
        <v>2150</v>
      </c>
      <c r="N72" s="4" t="s">
        <v>500</v>
      </c>
      <c r="O72" s="4" t="s">
        <v>501</v>
      </c>
      <c r="P72" s="4" t="s">
        <v>502</v>
      </c>
      <c r="Q72" s="4" t="s">
        <v>503</v>
      </c>
      <c r="R72" s="4" t="s">
        <v>1861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7:52" ht="12.75">
      <c r="G73" s="4" t="s">
        <v>504</v>
      </c>
      <c r="H73" s="4" t="s">
        <v>505</v>
      </c>
      <c r="I73" s="4" t="s">
        <v>2263</v>
      </c>
      <c r="J73" s="4" t="s">
        <v>2264</v>
      </c>
      <c r="K73" s="4" t="s">
        <v>506</v>
      </c>
      <c r="L73" s="4" t="s">
        <v>2262</v>
      </c>
      <c r="M73" s="4" t="s">
        <v>2150</v>
      </c>
      <c r="N73" s="4" t="s">
        <v>507</v>
      </c>
      <c r="O73" s="4" t="s">
        <v>2150</v>
      </c>
      <c r="P73" s="4" t="s">
        <v>2150</v>
      </c>
      <c r="Q73" s="4" t="s">
        <v>508</v>
      </c>
      <c r="R73" s="4" t="s">
        <v>1861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7:52" ht="12.75">
      <c r="G74" s="4" t="s">
        <v>509</v>
      </c>
      <c r="H74" s="4" t="s">
        <v>510</v>
      </c>
      <c r="I74" s="4" t="s">
        <v>2263</v>
      </c>
      <c r="J74" s="4" t="s">
        <v>2264</v>
      </c>
      <c r="K74" s="4" t="s">
        <v>511</v>
      </c>
      <c r="L74" s="4" t="s">
        <v>2262</v>
      </c>
      <c r="M74" s="4" t="s">
        <v>512</v>
      </c>
      <c r="N74" s="4" t="s">
        <v>513</v>
      </c>
      <c r="O74" s="4" t="s">
        <v>2150</v>
      </c>
      <c r="P74" s="4" t="s">
        <v>2150</v>
      </c>
      <c r="Q74" s="4" t="s">
        <v>514</v>
      </c>
      <c r="R74" s="4" t="s">
        <v>1861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7:52" ht="12.75">
      <c r="G75" s="4" t="s">
        <v>515</v>
      </c>
      <c r="H75" s="4" t="s">
        <v>516</v>
      </c>
      <c r="I75" s="4" t="s">
        <v>2263</v>
      </c>
      <c r="J75" s="4" t="s">
        <v>2264</v>
      </c>
      <c r="K75" s="4" t="s">
        <v>506</v>
      </c>
      <c r="L75" s="4" t="s">
        <v>2262</v>
      </c>
      <c r="M75" s="4" t="s">
        <v>2150</v>
      </c>
      <c r="N75" s="4" t="s">
        <v>517</v>
      </c>
      <c r="O75" s="4" t="s">
        <v>2150</v>
      </c>
      <c r="P75" s="4" t="s">
        <v>2150</v>
      </c>
      <c r="Q75" s="4" t="s">
        <v>518</v>
      </c>
      <c r="R75" s="4" t="s">
        <v>1861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7:52" ht="12.75">
      <c r="G76" s="4" t="s">
        <v>519</v>
      </c>
      <c r="H76" s="4" t="s">
        <v>520</v>
      </c>
      <c r="I76" s="4" t="s">
        <v>2263</v>
      </c>
      <c r="J76" s="4" t="s">
        <v>2264</v>
      </c>
      <c r="K76" s="4" t="s">
        <v>521</v>
      </c>
      <c r="L76" s="4" t="s">
        <v>2262</v>
      </c>
      <c r="M76" s="4" t="s">
        <v>522</v>
      </c>
      <c r="N76" s="4" t="s">
        <v>2150</v>
      </c>
      <c r="O76" s="4" t="s">
        <v>2150</v>
      </c>
      <c r="P76" s="4" t="s">
        <v>2150</v>
      </c>
      <c r="Q76" s="4" t="s">
        <v>523</v>
      </c>
      <c r="R76" s="4" t="s">
        <v>1861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7:52" ht="12.75">
      <c r="G77" s="4" t="s">
        <v>2265</v>
      </c>
      <c r="H77" s="4" t="s">
        <v>2266</v>
      </c>
      <c r="I77" s="4" t="s">
        <v>2263</v>
      </c>
      <c r="J77" s="4" t="s">
        <v>2264</v>
      </c>
      <c r="K77" s="4" t="s">
        <v>2267</v>
      </c>
      <c r="L77" s="4" t="s">
        <v>2262</v>
      </c>
      <c r="M77" s="4" t="s">
        <v>2268</v>
      </c>
      <c r="N77" s="4" t="s">
        <v>2150</v>
      </c>
      <c r="O77" s="4" t="s">
        <v>2150</v>
      </c>
      <c r="P77" s="4" t="s">
        <v>2150</v>
      </c>
      <c r="Q77" s="4" t="s">
        <v>2269</v>
      </c>
      <c r="R77" s="4" t="s">
        <v>1861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7:52" ht="12.75">
      <c r="G78" s="4" t="s">
        <v>524</v>
      </c>
      <c r="H78" s="4" t="s">
        <v>525</v>
      </c>
      <c r="I78" s="4" t="s">
        <v>2263</v>
      </c>
      <c r="J78" s="4" t="s">
        <v>2264</v>
      </c>
      <c r="K78" s="4" t="s">
        <v>526</v>
      </c>
      <c r="L78" s="4" t="s">
        <v>2262</v>
      </c>
      <c r="M78" s="4" t="s">
        <v>527</v>
      </c>
      <c r="N78" s="4" t="s">
        <v>2150</v>
      </c>
      <c r="O78" s="4" t="s">
        <v>2150</v>
      </c>
      <c r="P78" s="4" t="s">
        <v>2150</v>
      </c>
      <c r="Q78" s="4" t="s">
        <v>528</v>
      </c>
      <c r="R78" s="4" t="s">
        <v>1861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7:52" ht="12.75">
      <c r="G79" s="4" t="s">
        <v>529</v>
      </c>
      <c r="H79" s="4" t="s">
        <v>530</v>
      </c>
      <c r="I79" s="4" t="s">
        <v>2263</v>
      </c>
      <c r="J79" s="4" t="s">
        <v>2264</v>
      </c>
      <c r="K79" s="4" t="s">
        <v>1999</v>
      </c>
      <c r="L79" s="4" t="s">
        <v>2262</v>
      </c>
      <c r="M79" s="4" t="s">
        <v>527</v>
      </c>
      <c r="N79" s="4" t="s">
        <v>2150</v>
      </c>
      <c r="O79" s="4" t="s">
        <v>2150</v>
      </c>
      <c r="P79" s="4" t="s">
        <v>2150</v>
      </c>
      <c r="Q79" s="4" t="s">
        <v>531</v>
      </c>
      <c r="R79" s="4" t="s">
        <v>1861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7:52" ht="12.75">
      <c r="G80" s="4" t="s">
        <v>532</v>
      </c>
      <c r="H80" s="4" t="s">
        <v>533</v>
      </c>
      <c r="I80" s="4" t="s">
        <v>2263</v>
      </c>
      <c r="J80" s="4" t="s">
        <v>2264</v>
      </c>
      <c r="K80" s="4" t="s">
        <v>534</v>
      </c>
      <c r="L80" s="4" t="s">
        <v>2262</v>
      </c>
      <c r="M80" s="4" t="s">
        <v>2150</v>
      </c>
      <c r="N80" s="4" t="s">
        <v>535</v>
      </c>
      <c r="O80" s="4" t="s">
        <v>2150</v>
      </c>
      <c r="P80" s="4" t="s">
        <v>536</v>
      </c>
      <c r="Q80" s="4" t="s">
        <v>537</v>
      </c>
      <c r="R80" s="4" t="s">
        <v>1861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7:52" ht="12.75">
      <c r="G81" s="4" t="s">
        <v>538</v>
      </c>
      <c r="H81" s="4" t="s">
        <v>539</v>
      </c>
      <c r="I81" s="4" t="s">
        <v>2263</v>
      </c>
      <c r="J81" s="4" t="s">
        <v>2264</v>
      </c>
      <c r="K81" s="4" t="s">
        <v>526</v>
      </c>
      <c r="L81" s="4" t="s">
        <v>2262</v>
      </c>
      <c r="M81" s="4" t="s">
        <v>2150</v>
      </c>
      <c r="N81" s="4" t="s">
        <v>540</v>
      </c>
      <c r="O81" s="4" t="s">
        <v>541</v>
      </c>
      <c r="P81" s="4" t="s">
        <v>2150</v>
      </c>
      <c r="Q81" s="4" t="s">
        <v>542</v>
      </c>
      <c r="R81" s="4" t="s">
        <v>1861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7:52" ht="12.75">
      <c r="G82" s="4" t="s">
        <v>543</v>
      </c>
      <c r="H82" s="4" t="s">
        <v>544</v>
      </c>
      <c r="I82" s="4" t="s">
        <v>2270</v>
      </c>
      <c r="J82" s="4" t="s">
        <v>545</v>
      </c>
      <c r="K82" s="4" t="s">
        <v>546</v>
      </c>
      <c r="L82" s="4" t="s">
        <v>2262</v>
      </c>
      <c r="M82" s="4" t="s">
        <v>547</v>
      </c>
      <c r="N82" s="4" t="s">
        <v>547</v>
      </c>
      <c r="O82" s="4" t="s">
        <v>548</v>
      </c>
      <c r="P82" s="4" t="s">
        <v>2150</v>
      </c>
      <c r="Q82" s="4" t="s">
        <v>549</v>
      </c>
      <c r="R82" s="4" t="s">
        <v>1861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7:52" ht="12.75">
      <c r="G83" s="4" t="s">
        <v>550</v>
      </c>
      <c r="H83" s="4" t="s">
        <v>551</v>
      </c>
      <c r="I83" s="4" t="s">
        <v>2274</v>
      </c>
      <c r="J83" s="4" t="s">
        <v>2275</v>
      </c>
      <c r="K83" s="4" t="s">
        <v>552</v>
      </c>
      <c r="L83" s="4" t="s">
        <v>2276</v>
      </c>
      <c r="M83" s="4" t="s">
        <v>2150</v>
      </c>
      <c r="N83" s="4" t="s">
        <v>553</v>
      </c>
      <c r="O83" s="4" t="s">
        <v>2150</v>
      </c>
      <c r="P83" s="4" t="s">
        <v>2150</v>
      </c>
      <c r="Q83" s="4" t="s">
        <v>554</v>
      </c>
      <c r="R83" s="4" t="s">
        <v>1861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7:52" ht="12.75">
      <c r="G84" s="4" t="s">
        <v>555</v>
      </c>
      <c r="H84" s="4" t="s">
        <v>556</v>
      </c>
      <c r="I84" s="4" t="s">
        <v>2274</v>
      </c>
      <c r="J84" s="4" t="s">
        <v>2275</v>
      </c>
      <c r="K84" s="4" t="s">
        <v>552</v>
      </c>
      <c r="L84" s="4" t="s">
        <v>2276</v>
      </c>
      <c r="M84" s="4" t="s">
        <v>557</v>
      </c>
      <c r="N84" s="4" t="s">
        <v>2150</v>
      </c>
      <c r="O84" s="4" t="s">
        <v>2150</v>
      </c>
      <c r="P84" s="4" t="s">
        <v>2150</v>
      </c>
      <c r="Q84" s="4" t="s">
        <v>558</v>
      </c>
      <c r="R84" s="4" t="s">
        <v>1861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7:52" ht="12.75">
      <c r="G85" s="4" t="s">
        <v>559</v>
      </c>
      <c r="H85" s="4" t="s">
        <v>560</v>
      </c>
      <c r="I85" s="4" t="s">
        <v>2277</v>
      </c>
      <c r="J85" s="4" t="s">
        <v>2278</v>
      </c>
      <c r="K85" s="4" t="s">
        <v>561</v>
      </c>
      <c r="L85" s="4" t="s">
        <v>2276</v>
      </c>
      <c r="M85" s="4" t="s">
        <v>562</v>
      </c>
      <c r="N85" s="4" t="s">
        <v>563</v>
      </c>
      <c r="O85" s="4" t="s">
        <v>2150</v>
      </c>
      <c r="P85" s="4" t="s">
        <v>2150</v>
      </c>
      <c r="Q85" s="4" t="s">
        <v>564</v>
      </c>
      <c r="R85" s="4" t="s">
        <v>1861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7:52" ht="12.75">
      <c r="G86" s="4" t="s">
        <v>565</v>
      </c>
      <c r="H86" s="4" t="s">
        <v>566</v>
      </c>
      <c r="I86" s="4" t="s">
        <v>2277</v>
      </c>
      <c r="J86" s="4" t="s">
        <v>2278</v>
      </c>
      <c r="K86" s="4" t="s">
        <v>561</v>
      </c>
      <c r="L86" s="4" t="s">
        <v>2276</v>
      </c>
      <c r="M86" s="4" t="s">
        <v>567</v>
      </c>
      <c r="N86" s="4" t="s">
        <v>2150</v>
      </c>
      <c r="O86" s="4" t="s">
        <v>568</v>
      </c>
      <c r="P86" s="4" t="s">
        <v>2150</v>
      </c>
      <c r="Q86" s="4" t="s">
        <v>569</v>
      </c>
      <c r="R86" s="4" t="s">
        <v>1861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7:52" ht="12.75">
      <c r="G87" s="4" t="s">
        <v>570</v>
      </c>
      <c r="H87" s="4" t="s">
        <v>571</v>
      </c>
      <c r="I87" s="4" t="s">
        <v>2277</v>
      </c>
      <c r="J87" s="4" t="s">
        <v>2278</v>
      </c>
      <c r="K87" s="4" t="s">
        <v>561</v>
      </c>
      <c r="L87" s="4" t="s">
        <v>2276</v>
      </c>
      <c r="M87" s="4" t="s">
        <v>2150</v>
      </c>
      <c r="N87" s="4" t="s">
        <v>572</v>
      </c>
      <c r="O87" s="4" t="s">
        <v>2150</v>
      </c>
      <c r="P87" s="4" t="s">
        <v>573</v>
      </c>
      <c r="Q87" s="4" t="s">
        <v>574</v>
      </c>
      <c r="R87" s="4" t="s">
        <v>1861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7:52" ht="12.75">
      <c r="G88" s="4" t="s">
        <v>575</v>
      </c>
      <c r="H88" s="4" t="s">
        <v>576</v>
      </c>
      <c r="I88" s="4" t="s">
        <v>2279</v>
      </c>
      <c r="J88" s="4" t="s">
        <v>2280</v>
      </c>
      <c r="K88" s="4" t="s">
        <v>577</v>
      </c>
      <c r="L88" s="4" t="s">
        <v>2276</v>
      </c>
      <c r="M88" s="4" t="s">
        <v>2150</v>
      </c>
      <c r="N88" s="4" t="s">
        <v>578</v>
      </c>
      <c r="O88" s="4" t="s">
        <v>2150</v>
      </c>
      <c r="P88" s="4" t="s">
        <v>2150</v>
      </c>
      <c r="Q88" s="4" t="s">
        <v>579</v>
      </c>
      <c r="R88" s="4" t="s">
        <v>1861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7:52" ht="12.75">
      <c r="G89" s="4" t="s">
        <v>580</v>
      </c>
      <c r="H89" s="4" t="s">
        <v>581</v>
      </c>
      <c r="I89" s="4" t="s">
        <v>2279</v>
      </c>
      <c r="J89" s="4" t="s">
        <v>2280</v>
      </c>
      <c r="K89" s="4" t="s">
        <v>577</v>
      </c>
      <c r="L89" s="4" t="s">
        <v>2276</v>
      </c>
      <c r="M89" s="4" t="s">
        <v>2150</v>
      </c>
      <c r="N89" s="4" t="s">
        <v>582</v>
      </c>
      <c r="O89" s="4" t="s">
        <v>2150</v>
      </c>
      <c r="P89" s="4" t="s">
        <v>583</v>
      </c>
      <c r="Q89" s="4" t="s">
        <v>584</v>
      </c>
      <c r="R89" s="4" t="s">
        <v>1861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7:52" ht="12.75">
      <c r="G90" s="4" t="s">
        <v>585</v>
      </c>
      <c r="H90" s="4" t="s">
        <v>586</v>
      </c>
      <c r="I90" s="4" t="s">
        <v>2279</v>
      </c>
      <c r="J90" s="4" t="s">
        <v>2280</v>
      </c>
      <c r="K90" s="4" t="s">
        <v>587</v>
      </c>
      <c r="L90" s="4" t="s">
        <v>2276</v>
      </c>
      <c r="M90" s="4" t="s">
        <v>588</v>
      </c>
      <c r="N90" s="4" t="s">
        <v>2150</v>
      </c>
      <c r="O90" s="4" t="s">
        <v>2150</v>
      </c>
      <c r="P90" s="4" t="s">
        <v>589</v>
      </c>
      <c r="Q90" s="4" t="s">
        <v>590</v>
      </c>
      <c r="R90" s="4" t="s">
        <v>1861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7:52" ht="12.75">
      <c r="G91" s="4" t="s">
        <v>2281</v>
      </c>
      <c r="H91" s="4" t="s">
        <v>2282</v>
      </c>
      <c r="I91" s="4" t="s">
        <v>2279</v>
      </c>
      <c r="J91" s="4" t="s">
        <v>2280</v>
      </c>
      <c r="K91" s="4" t="s">
        <v>2283</v>
      </c>
      <c r="L91" s="4" t="s">
        <v>2276</v>
      </c>
      <c r="M91" s="4" t="s">
        <v>2150</v>
      </c>
      <c r="N91" s="4" t="s">
        <v>2284</v>
      </c>
      <c r="O91" s="4" t="s">
        <v>2150</v>
      </c>
      <c r="P91" s="4" t="s">
        <v>2285</v>
      </c>
      <c r="Q91" s="4" t="s">
        <v>2286</v>
      </c>
      <c r="R91" s="4" t="s">
        <v>1861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7:52" ht="12.75">
      <c r="G92" s="4" t="s">
        <v>591</v>
      </c>
      <c r="H92" s="4" t="s">
        <v>592</v>
      </c>
      <c r="I92" s="4" t="s">
        <v>2003</v>
      </c>
      <c r="J92" s="4" t="s">
        <v>2004</v>
      </c>
      <c r="K92" s="4" t="s">
        <v>593</v>
      </c>
      <c r="L92" s="4" t="s">
        <v>2005</v>
      </c>
      <c r="M92" s="4" t="s">
        <v>2150</v>
      </c>
      <c r="N92" s="4" t="s">
        <v>594</v>
      </c>
      <c r="O92" s="4" t="s">
        <v>2150</v>
      </c>
      <c r="P92" s="4" t="s">
        <v>2150</v>
      </c>
      <c r="Q92" s="4" t="s">
        <v>595</v>
      </c>
      <c r="R92" s="4" t="s">
        <v>1861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7:43" ht="12.75">
      <c r="G93" s="4" t="s">
        <v>596</v>
      </c>
      <c r="H93" s="4" t="s">
        <v>597</v>
      </c>
      <c r="I93" s="4" t="s">
        <v>2003</v>
      </c>
      <c r="J93" s="4" t="s">
        <v>2004</v>
      </c>
      <c r="K93" s="4" t="s">
        <v>598</v>
      </c>
      <c r="L93" s="4" t="s">
        <v>2005</v>
      </c>
      <c r="M93" s="4" t="s">
        <v>2150</v>
      </c>
      <c r="N93" s="4" t="s">
        <v>599</v>
      </c>
      <c r="O93" s="4" t="s">
        <v>600</v>
      </c>
      <c r="P93" s="4" t="s">
        <v>601</v>
      </c>
      <c r="Q93" s="4" t="s">
        <v>602</v>
      </c>
      <c r="R93" s="4" t="s">
        <v>1861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7:43" ht="12.75">
      <c r="G94" s="4" t="s">
        <v>603</v>
      </c>
      <c r="H94" s="4" t="s">
        <v>604</v>
      </c>
      <c r="I94" s="4" t="s">
        <v>2003</v>
      </c>
      <c r="J94" s="4" t="s">
        <v>2004</v>
      </c>
      <c r="K94" s="4" t="s">
        <v>605</v>
      </c>
      <c r="L94" s="4" t="s">
        <v>2005</v>
      </c>
      <c r="M94" s="4" t="s">
        <v>2150</v>
      </c>
      <c r="N94" s="4" t="s">
        <v>606</v>
      </c>
      <c r="O94" s="4" t="s">
        <v>607</v>
      </c>
      <c r="P94" s="4" t="s">
        <v>2150</v>
      </c>
      <c r="Q94" s="4" t="s">
        <v>608</v>
      </c>
      <c r="R94" s="4" t="s">
        <v>1861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7:43" ht="12.75">
      <c r="G95" s="4" t="s">
        <v>609</v>
      </c>
      <c r="H95" s="4" t="s">
        <v>610</v>
      </c>
      <c r="I95" s="4" t="s">
        <v>2003</v>
      </c>
      <c r="J95" s="4" t="s">
        <v>2004</v>
      </c>
      <c r="K95" s="4" t="s">
        <v>611</v>
      </c>
      <c r="L95" s="4" t="s">
        <v>2005</v>
      </c>
      <c r="M95" s="4" t="s">
        <v>2150</v>
      </c>
      <c r="N95" s="4" t="s">
        <v>612</v>
      </c>
      <c r="O95" s="4" t="s">
        <v>2150</v>
      </c>
      <c r="P95" s="4" t="s">
        <v>613</v>
      </c>
      <c r="Q95" s="4" t="s">
        <v>614</v>
      </c>
      <c r="R95" s="4" t="s">
        <v>1861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7:43" ht="12.75">
      <c r="G96" s="4" t="s">
        <v>615</v>
      </c>
      <c r="H96" s="4" t="s">
        <v>616</v>
      </c>
      <c r="I96" s="4" t="s">
        <v>2003</v>
      </c>
      <c r="J96" s="4" t="s">
        <v>2004</v>
      </c>
      <c r="K96" s="4" t="s">
        <v>617</v>
      </c>
      <c r="L96" s="4" t="s">
        <v>2005</v>
      </c>
      <c r="M96" s="4" t="s">
        <v>2150</v>
      </c>
      <c r="N96" s="4" t="s">
        <v>618</v>
      </c>
      <c r="O96" s="4" t="s">
        <v>2150</v>
      </c>
      <c r="P96" s="4" t="s">
        <v>2150</v>
      </c>
      <c r="Q96" s="4" t="s">
        <v>619</v>
      </c>
      <c r="R96" s="4" t="s">
        <v>1861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7:43" ht="12.75">
      <c r="G97" s="4" t="s">
        <v>620</v>
      </c>
      <c r="H97" s="4" t="s">
        <v>621</v>
      </c>
      <c r="I97" s="4" t="s">
        <v>2003</v>
      </c>
      <c r="J97" s="4" t="s">
        <v>2004</v>
      </c>
      <c r="K97" s="4" t="s">
        <v>617</v>
      </c>
      <c r="L97" s="4" t="s">
        <v>2005</v>
      </c>
      <c r="M97" s="4" t="s">
        <v>2150</v>
      </c>
      <c r="N97" s="4" t="s">
        <v>622</v>
      </c>
      <c r="O97" s="4" t="s">
        <v>623</v>
      </c>
      <c r="P97" s="4" t="s">
        <v>2150</v>
      </c>
      <c r="Q97" s="4" t="s">
        <v>624</v>
      </c>
      <c r="R97" s="4" t="s">
        <v>1861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7:43" ht="12.75">
      <c r="G98" s="4" t="s">
        <v>625</v>
      </c>
      <c r="H98" s="4" t="s">
        <v>626</v>
      </c>
      <c r="I98" s="4" t="s">
        <v>2003</v>
      </c>
      <c r="J98" s="4" t="s">
        <v>2004</v>
      </c>
      <c r="K98" s="4" t="s">
        <v>627</v>
      </c>
      <c r="L98" s="4" t="s">
        <v>2005</v>
      </c>
      <c r="M98" s="4" t="s">
        <v>2150</v>
      </c>
      <c r="N98" s="4" t="s">
        <v>2150</v>
      </c>
      <c r="O98" s="4" t="s">
        <v>628</v>
      </c>
      <c r="P98" s="4" t="s">
        <v>2150</v>
      </c>
      <c r="Q98" s="4" t="s">
        <v>629</v>
      </c>
      <c r="R98" s="4" t="s">
        <v>1861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7:43" ht="12.75">
      <c r="G99" s="4" t="s">
        <v>2006</v>
      </c>
      <c r="H99" s="4" t="s">
        <v>2007</v>
      </c>
      <c r="I99" s="4" t="s">
        <v>2003</v>
      </c>
      <c r="J99" s="4" t="s">
        <v>2004</v>
      </c>
      <c r="K99" s="4" t="s">
        <v>2008</v>
      </c>
      <c r="L99" s="4" t="s">
        <v>2005</v>
      </c>
      <c r="M99" s="4" t="s">
        <v>2150</v>
      </c>
      <c r="N99" s="4" t="s">
        <v>2009</v>
      </c>
      <c r="O99" s="4" t="s">
        <v>2150</v>
      </c>
      <c r="P99" s="4" t="s">
        <v>2150</v>
      </c>
      <c r="Q99" s="4" t="s">
        <v>2010</v>
      </c>
      <c r="R99" s="4" t="s">
        <v>1861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7:43" ht="12.75">
      <c r="G100" s="4" t="s">
        <v>630</v>
      </c>
      <c r="H100" s="4" t="s">
        <v>631</v>
      </c>
      <c r="I100" s="4" t="s">
        <v>2011</v>
      </c>
      <c r="J100" s="4" t="s">
        <v>2012</v>
      </c>
      <c r="K100" s="4" t="s">
        <v>632</v>
      </c>
      <c r="L100" s="4" t="s">
        <v>2005</v>
      </c>
      <c r="M100" s="4" t="s">
        <v>2150</v>
      </c>
      <c r="N100" s="4" t="s">
        <v>633</v>
      </c>
      <c r="O100" s="4" t="s">
        <v>2150</v>
      </c>
      <c r="P100" s="4" t="s">
        <v>633</v>
      </c>
      <c r="Q100" s="4" t="s">
        <v>634</v>
      </c>
      <c r="R100" s="4" t="s">
        <v>1861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7:43" ht="12.75">
      <c r="G101" s="4" t="s">
        <v>635</v>
      </c>
      <c r="H101" s="4" t="s">
        <v>636</v>
      </c>
      <c r="I101" s="4" t="s">
        <v>2013</v>
      </c>
      <c r="J101" s="4" t="s">
        <v>2014</v>
      </c>
      <c r="K101" s="4" t="s">
        <v>637</v>
      </c>
      <c r="L101" s="4" t="s">
        <v>2005</v>
      </c>
      <c r="M101" s="4" t="s">
        <v>2150</v>
      </c>
      <c r="N101" s="4" t="s">
        <v>638</v>
      </c>
      <c r="O101" s="4" t="s">
        <v>2150</v>
      </c>
      <c r="P101" s="4" t="s">
        <v>2150</v>
      </c>
      <c r="Q101" s="4" t="s">
        <v>639</v>
      </c>
      <c r="R101" s="4" t="s">
        <v>1861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7:43" ht="12.75">
      <c r="G102" s="4" t="s">
        <v>640</v>
      </c>
      <c r="H102" s="4" t="s">
        <v>641</v>
      </c>
      <c r="I102" s="4" t="s">
        <v>2013</v>
      </c>
      <c r="J102" s="4" t="s">
        <v>2014</v>
      </c>
      <c r="K102" s="4" t="s">
        <v>637</v>
      </c>
      <c r="L102" s="4" t="s">
        <v>2005</v>
      </c>
      <c r="M102" s="4" t="s">
        <v>642</v>
      </c>
      <c r="N102" s="4" t="s">
        <v>642</v>
      </c>
      <c r="O102" s="4" t="s">
        <v>2150</v>
      </c>
      <c r="P102" s="4" t="s">
        <v>2150</v>
      </c>
      <c r="Q102" s="4" t="s">
        <v>643</v>
      </c>
      <c r="R102" s="4" t="s">
        <v>1861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7:43" ht="12.75">
      <c r="G103" s="4" t="s">
        <v>644</v>
      </c>
      <c r="H103" s="4" t="s">
        <v>645</v>
      </c>
      <c r="I103" s="4" t="s">
        <v>2013</v>
      </c>
      <c r="J103" s="4" t="s">
        <v>2014</v>
      </c>
      <c r="K103" s="4" t="s">
        <v>637</v>
      </c>
      <c r="L103" s="4" t="s">
        <v>2005</v>
      </c>
      <c r="M103" s="4" t="s">
        <v>646</v>
      </c>
      <c r="N103" s="4" t="s">
        <v>2150</v>
      </c>
      <c r="O103" s="4" t="s">
        <v>2150</v>
      </c>
      <c r="P103" s="4" t="s">
        <v>2150</v>
      </c>
      <c r="Q103" s="4" t="s">
        <v>647</v>
      </c>
      <c r="R103" s="4" t="s">
        <v>1861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7:43" ht="12.75">
      <c r="G104" s="4" t="s">
        <v>2015</v>
      </c>
      <c r="H104" s="4" t="s">
        <v>2016</v>
      </c>
      <c r="I104" s="4" t="s">
        <v>2013</v>
      </c>
      <c r="J104" s="4" t="s">
        <v>2014</v>
      </c>
      <c r="K104" s="4" t="s">
        <v>2209</v>
      </c>
      <c r="L104" s="4" t="s">
        <v>2005</v>
      </c>
      <c r="M104" s="4" t="s">
        <v>2150</v>
      </c>
      <c r="N104" s="4" t="s">
        <v>2017</v>
      </c>
      <c r="O104" s="4" t="s">
        <v>2150</v>
      </c>
      <c r="P104" s="4" t="s">
        <v>2150</v>
      </c>
      <c r="Q104" s="4" t="s">
        <v>2018</v>
      </c>
      <c r="R104" s="4" t="s">
        <v>1861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7:43" ht="12.75">
      <c r="G105" s="4" t="s">
        <v>648</v>
      </c>
      <c r="H105" s="4" t="s">
        <v>649</v>
      </c>
      <c r="I105" s="4" t="s">
        <v>2019</v>
      </c>
      <c r="J105" s="4" t="s">
        <v>2020</v>
      </c>
      <c r="K105" s="4" t="s">
        <v>650</v>
      </c>
      <c r="L105" s="4" t="s">
        <v>2005</v>
      </c>
      <c r="M105" s="4" t="s">
        <v>651</v>
      </c>
      <c r="N105" s="4" t="s">
        <v>652</v>
      </c>
      <c r="O105" s="4" t="s">
        <v>653</v>
      </c>
      <c r="P105" s="4" t="s">
        <v>654</v>
      </c>
      <c r="Q105" s="4" t="s">
        <v>655</v>
      </c>
      <c r="R105" s="4" t="s">
        <v>1861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7:43" ht="12.75">
      <c r="G106" s="4" t="s">
        <v>656</v>
      </c>
      <c r="H106" s="4" t="s">
        <v>657</v>
      </c>
      <c r="I106" s="4" t="s">
        <v>2021</v>
      </c>
      <c r="J106" s="4" t="s">
        <v>2022</v>
      </c>
      <c r="K106" s="4" t="s">
        <v>658</v>
      </c>
      <c r="L106" s="4" t="s">
        <v>2005</v>
      </c>
      <c r="M106" s="4" t="s">
        <v>659</v>
      </c>
      <c r="N106" s="4" t="s">
        <v>2150</v>
      </c>
      <c r="O106" s="4" t="s">
        <v>2150</v>
      </c>
      <c r="P106" s="4" t="s">
        <v>2150</v>
      </c>
      <c r="Q106" s="4" t="s">
        <v>660</v>
      </c>
      <c r="R106" s="4" t="s">
        <v>1861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7:43" ht="12.75">
      <c r="G107" s="4" t="s">
        <v>661</v>
      </c>
      <c r="H107" s="4" t="s">
        <v>662</v>
      </c>
      <c r="I107" s="4" t="s">
        <v>2372</v>
      </c>
      <c r="J107" s="4" t="s">
        <v>2373</v>
      </c>
      <c r="K107" s="4" t="s">
        <v>663</v>
      </c>
      <c r="L107" s="4" t="s">
        <v>2374</v>
      </c>
      <c r="M107" s="4" t="s">
        <v>2150</v>
      </c>
      <c r="N107" s="4" t="s">
        <v>664</v>
      </c>
      <c r="O107" s="4" t="s">
        <v>2150</v>
      </c>
      <c r="P107" s="4" t="s">
        <v>2150</v>
      </c>
      <c r="Q107" s="4" t="s">
        <v>665</v>
      </c>
      <c r="R107" s="4" t="s">
        <v>1861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7:43" ht="12.75">
      <c r="G108" s="4" t="s">
        <v>666</v>
      </c>
      <c r="H108" s="4" t="s">
        <v>667</v>
      </c>
      <c r="I108" s="4" t="s">
        <v>2375</v>
      </c>
      <c r="J108" s="4" t="s">
        <v>2376</v>
      </c>
      <c r="K108" s="4" t="s">
        <v>2377</v>
      </c>
      <c r="L108" s="4" t="s">
        <v>2374</v>
      </c>
      <c r="M108" s="4" t="s">
        <v>2150</v>
      </c>
      <c r="N108" s="4" t="s">
        <v>668</v>
      </c>
      <c r="O108" s="4" t="s">
        <v>2150</v>
      </c>
      <c r="P108" s="4" t="s">
        <v>2150</v>
      </c>
      <c r="Q108" s="4" t="s">
        <v>669</v>
      </c>
      <c r="R108" s="4" t="s">
        <v>1861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7:43" ht="12.75">
      <c r="G109" s="4" t="s">
        <v>670</v>
      </c>
      <c r="H109" s="4" t="s">
        <v>671</v>
      </c>
      <c r="I109" s="4" t="s">
        <v>2378</v>
      </c>
      <c r="J109" s="4" t="s">
        <v>2379</v>
      </c>
      <c r="K109" s="4" t="s">
        <v>672</v>
      </c>
      <c r="L109" s="4" t="s">
        <v>2374</v>
      </c>
      <c r="M109" s="4" t="s">
        <v>2150</v>
      </c>
      <c r="N109" s="4" t="s">
        <v>2150</v>
      </c>
      <c r="O109" s="4" t="s">
        <v>2150</v>
      </c>
      <c r="P109" s="4" t="s">
        <v>2150</v>
      </c>
      <c r="Q109" s="4" t="s">
        <v>673</v>
      </c>
      <c r="R109" s="4" t="s">
        <v>1861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7:43" ht="12.75">
      <c r="G110" s="4" t="s">
        <v>674</v>
      </c>
      <c r="H110" s="4" t="s">
        <v>675</v>
      </c>
      <c r="I110" s="4" t="s">
        <v>2380</v>
      </c>
      <c r="J110" s="4" t="s">
        <v>2381</v>
      </c>
      <c r="K110" s="4" t="s">
        <v>676</v>
      </c>
      <c r="L110" s="4" t="s">
        <v>2374</v>
      </c>
      <c r="M110" s="4" t="s">
        <v>2150</v>
      </c>
      <c r="N110" s="4" t="s">
        <v>677</v>
      </c>
      <c r="O110" s="4" t="s">
        <v>2150</v>
      </c>
      <c r="P110" s="4" t="s">
        <v>2150</v>
      </c>
      <c r="Q110" s="4" t="s">
        <v>678</v>
      </c>
      <c r="R110" s="4" t="s">
        <v>1861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7:43" ht="12.75">
      <c r="G111" s="4" t="s">
        <v>679</v>
      </c>
      <c r="H111" s="4" t="s">
        <v>680</v>
      </c>
      <c r="I111" s="4" t="s">
        <v>2382</v>
      </c>
      <c r="J111" s="4" t="s">
        <v>2383</v>
      </c>
      <c r="K111" s="4" t="s">
        <v>681</v>
      </c>
      <c r="L111" s="4" t="s">
        <v>2374</v>
      </c>
      <c r="M111" s="4" t="s">
        <v>2150</v>
      </c>
      <c r="N111" s="4" t="s">
        <v>2150</v>
      </c>
      <c r="O111" s="4" t="s">
        <v>682</v>
      </c>
      <c r="P111" s="4" t="s">
        <v>683</v>
      </c>
      <c r="Q111" s="4" t="s">
        <v>684</v>
      </c>
      <c r="R111" s="4" t="s">
        <v>1861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7:43" ht="12.75">
      <c r="G112" s="4" t="s">
        <v>685</v>
      </c>
      <c r="H112" s="4" t="s">
        <v>686</v>
      </c>
      <c r="I112" s="4" t="s">
        <v>2382</v>
      </c>
      <c r="J112" s="4" t="s">
        <v>2383</v>
      </c>
      <c r="K112" s="4" t="s">
        <v>687</v>
      </c>
      <c r="L112" s="4" t="s">
        <v>2374</v>
      </c>
      <c r="M112" s="4" t="s">
        <v>2150</v>
      </c>
      <c r="N112" s="4" t="s">
        <v>688</v>
      </c>
      <c r="O112" s="4" t="s">
        <v>2150</v>
      </c>
      <c r="P112" s="4" t="s">
        <v>689</v>
      </c>
      <c r="Q112" s="4" t="s">
        <v>690</v>
      </c>
      <c r="R112" s="4" t="s">
        <v>1861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7:43" ht="12.75">
      <c r="G113" s="4" t="s">
        <v>691</v>
      </c>
      <c r="H113" s="4" t="s">
        <v>692</v>
      </c>
      <c r="I113" s="4" t="s">
        <v>2382</v>
      </c>
      <c r="J113" s="4" t="s">
        <v>2383</v>
      </c>
      <c r="K113" s="4" t="s">
        <v>693</v>
      </c>
      <c r="L113" s="4" t="s">
        <v>2374</v>
      </c>
      <c r="M113" s="4" t="s">
        <v>2150</v>
      </c>
      <c r="N113" s="4" t="s">
        <v>694</v>
      </c>
      <c r="O113" s="4" t="s">
        <v>2150</v>
      </c>
      <c r="P113" s="4" t="s">
        <v>2150</v>
      </c>
      <c r="Q113" s="4" t="s">
        <v>695</v>
      </c>
      <c r="R113" s="4" t="s">
        <v>1861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7:43" ht="12.75">
      <c r="G114" s="4" t="s">
        <v>696</v>
      </c>
      <c r="H114" s="4" t="s">
        <v>697</v>
      </c>
      <c r="I114" s="4" t="s">
        <v>2382</v>
      </c>
      <c r="J114" s="4" t="s">
        <v>2383</v>
      </c>
      <c r="K114" s="4" t="s">
        <v>687</v>
      </c>
      <c r="L114" s="4" t="s">
        <v>2374</v>
      </c>
      <c r="M114" s="4" t="s">
        <v>2150</v>
      </c>
      <c r="N114" s="4" t="s">
        <v>2150</v>
      </c>
      <c r="O114" s="4" t="s">
        <v>2150</v>
      </c>
      <c r="P114" s="4" t="s">
        <v>2150</v>
      </c>
      <c r="Q114" s="4" t="s">
        <v>698</v>
      </c>
      <c r="R114" s="4" t="s">
        <v>1861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7:43" ht="12.75">
      <c r="G115" s="4" t="s">
        <v>699</v>
      </c>
      <c r="H115" s="4" t="s">
        <v>700</v>
      </c>
      <c r="I115" s="4" t="s">
        <v>2384</v>
      </c>
      <c r="J115" s="4" t="s">
        <v>2385</v>
      </c>
      <c r="K115" s="4" t="s">
        <v>701</v>
      </c>
      <c r="L115" s="4" t="s">
        <v>2374</v>
      </c>
      <c r="M115" s="4" t="s">
        <v>702</v>
      </c>
      <c r="N115" s="4" t="s">
        <v>2150</v>
      </c>
      <c r="O115" s="4" t="s">
        <v>2150</v>
      </c>
      <c r="P115" s="4" t="s">
        <v>2150</v>
      </c>
      <c r="Q115" s="4" t="s">
        <v>703</v>
      </c>
      <c r="R115" s="4" t="s">
        <v>1861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7:43" ht="12.75">
      <c r="G116" s="4" t="s">
        <v>2388</v>
      </c>
      <c r="H116" s="4" t="s">
        <v>2389</v>
      </c>
      <c r="I116" s="4" t="s">
        <v>2386</v>
      </c>
      <c r="J116" s="4" t="s">
        <v>2387</v>
      </c>
      <c r="K116" s="4" t="s">
        <v>2390</v>
      </c>
      <c r="L116" s="4" t="s">
        <v>2374</v>
      </c>
      <c r="M116" s="4" t="s">
        <v>2150</v>
      </c>
      <c r="N116" s="4" t="s">
        <v>2391</v>
      </c>
      <c r="O116" s="4" t="s">
        <v>2150</v>
      </c>
      <c r="P116" s="4" t="s">
        <v>2150</v>
      </c>
      <c r="Q116" s="4" t="s">
        <v>2392</v>
      </c>
      <c r="R116" s="4" t="s">
        <v>1861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7:43" ht="12.75">
      <c r="G117" s="4" t="s">
        <v>704</v>
      </c>
      <c r="H117" s="4" t="s">
        <v>705</v>
      </c>
      <c r="I117" s="4" t="s">
        <v>2386</v>
      </c>
      <c r="J117" s="4" t="s">
        <v>2387</v>
      </c>
      <c r="K117" s="4" t="s">
        <v>706</v>
      </c>
      <c r="L117" s="4" t="s">
        <v>2374</v>
      </c>
      <c r="M117" s="4" t="s">
        <v>2150</v>
      </c>
      <c r="N117" s="4" t="s">
        <v>707</v>
      </c>
      <c r="O117" s="4" t="s">
        <v>2150</v>
      </c>
      <c r="P117" s="4" t="s">
        <v>2150</v>
      </c>
      <c r="Q117" s="4" t="s">
        <v>708</v>
      </c>
      <c r="R117" s="4" t="s">
        <v>1861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7:43" ht="12.75">
      <c r="G118" s="4" t="s">
        <v>709</v>
      </c>
      <c r="H118" s="4" t="s">
        <v>710</v>
      </c>
      <c r="I118" s="4" t="s">
        <v>2386</v>
      </c>
      <c r="J118" s="4" t="s">
        <v>2387</v>
      </c>
      <c r="K118" s="4" t="s">
        <v>711</v>
      </c>
      <c r="L118" s="4" t="s">
        <v>2374</v>
      </c>
      <c r="M118" s="4" t="s">
        <v>2150</v>
      </c>
      <c r="N118" s="4" t="s">
        <v>712</v>
      </c>
      <c r="O118" s="4" t="s">
        <v>2150</v>
      </c>
      <c r="P118" s="4" t="s">
        <v>2150</v>
      </c>
      <c r="Q118" s="4" t="s">
        <v>713</v>
      </c>
      <c r="R118" s="4" t="s">
        <v>1861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7:43" ht="12.75">
      <c r="G119" s="4" t="s">
        <v>714</v>
      </c>
      <c r="H119" s="4" t="s">
        <v>715</v>
      </c>
      <c r="I119" s="4" t="s">
        <v>2386</v>
      </c>
      <c r="J119" s="4" t="s">
        <v>2387</v>
      </c>
      <c r="K119" s="4" t="s">
        <v>716</v>
      </c>
      <c r="L119" s="4" t="s">
        <v>2374</v>
      </c>
      <c r="M119" s="4" t="s">
        <v>717</v>
      </c>
      <c r="N119" s="4" t="s">
        <v>2150</v>
      </c>
      <c r="O119" s="4" t="s">
        <v>2150</v>
      </c>
      <c r="P119" s="4" t="s">
        <v>2150</v>
      </c>
      <c r="Q119" s="4" t="s">
        <v>743</v>
      </c>
      <c r="R119" s="4" t="s">
        <v>1861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7:43" ht="12.75">
      <c r="G120" s="4" t="s">
        <v>744</v>
      </c>
      <c r="H120" s="4" t="s">
        <v>745</v>
      </c>
      <c r="I120" s="4" t="s">
        <v>2386</v>
      </c>
      <c r="J120" s="4" t="s">
        <v>2387</v>
      </c>
      <c r="K120" s="4" t="s">
        <v>746</v>
      </c>
      <c r="L120" s="4" t="s">
        <v>2374</v>
      </c>
      <c r="M120" s="4" t="s">
        <v>747</v>
      </c>
      <c r="N120" s="4" t="s">
        <v>748</v>
      </c>
      <c r="O120" s="4" t="s">
        <v>2150</v>
      </c>
      <c r="P120" s="4" t="s">
        <v>2150</v>
      </c>
      <c r="Q120" s="4" t="s">
        <v>749</v>
      </c>
      <c r="R120" s="4" t="s">
        <v>1861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7:43" ht="12.75">
      <c r="G121" s="4" t="s">
        <v>750</v>
      </c>
      <c r="H121" s="4" t="s">
        <v>751</v>
      </c>
      <c r="I121" s="4" t="s">
        <v>2386</v>
      </c>
      <c r="J121" s="4" t="s">
        <v>2387</v>
      </c>
      <c r="K121" s="4" t="s">
        <v>752</v>
      </c>
      <c r="L121" s="4" t="s">
        <v>2374</v>
      </c>
      <c r="M121" s="4" t="s">
        <v>753</v>
      </c>
      <c r="N121" s="4" t="s">
        <v>2150</v>
      </c>
      <c r="O121" s="4" t="s">
        <v>2150</v>
      </c>
      <c r="P121" s="4" t="s">
        <v>754</v>
      </c>
      <c r="Q121" s="4" t="s">
        <v>755</v>
      </c>
      <c r="R121" s="4" t="s">
        <v>1861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7:43" ht="12.75">
      <c r="G122" s="4" t="s">
        <v>756</v>
      </c>
      <c r="H122" s="4" t="s">
        <v>757</v>
      </c>
      <c r="I122" s="4" t="s">
        <v>2386</v>
      </c>
      <c r="J122" s="4" t="s">
        <v>2387</v>
      </c>
      <c r="K122" s="4" t="s">
        <v>758</v>
      </c>
      <c r="L122" s="4" t="s">
        <v>2374</v>
      </c>
      <c r="M122" s="4" t="s">
        <v>2150</v>
      </c>
      <c r="N122" s="4" t="s">
        <v>2150</v>
      </c>
      <c r="O122" s="4" t="s">
        <v>2150</v>
      </c>
      <c r="P122" s="4" t="s">
        <v>759</v>
      </c>
      <c r="Q122" s="4" t="s">
        <v>760</v>
      </c>
      <c r="R122" s="4" t="s">
        <v>1861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7:43" ht="12.75">
      <c r="G123" s="4" t="s">
        <v>761</v>
      </c>
      <c r="H123" s="4" t="s">
        <v>762</v>
      </c>
      <c r="I123" s="4" t="s">
        <v>2386</v>
      </c>
      <c r="J123" s="4" t="s">
        <v>2387</v>
      </c>
      <c r="K123" s="4" t="s">
        <v>763</v>
      </c>
      <c r="L123" s="4" t="s">
        <v>2374</v>
      </c>
      <c r="M123" s="4" t="s">
        <v>2150</v>
      </c>
      <c r="N123" s="4" t="s">
        <v>764</v>
      </c>
      <c r="O123" s="4" t="s">
        <v>2150</v>
      </c>
      <c r="P123" s="4" t="s">
        <v>765</v>
      </c>
      <c r="Q123" s="4" t="s">
        <v>766</v>
      </c>
      <c r="R123" s="4" t="s">
        <v>1861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7:43" ht="12.75">
      <c r="G124" s="4" t="s">
        <v>767</v>
      </c>
      <c r="H124" s="4" t="s">
        <v>768</v>
      </c>
      <c r="I124" s="4" t="s">
        <v>2386</v>
      </c>
      <c r="J124" s="4" t="s">
        <v>2387</v>
      </c>
      <c r="K124" s="4" t="s">
        <v>769</v>
      </c>
      <c r="L124" s="4" t="s">
        <v>2374</v>
      </c>
      <c r="M124" s="4" t="s">
        <v>770</v>
      </c>
      <c r="N124" s="4" t="s">
        <v>771</v>
      </c>
      <c r="O124" s="4" t="s">
        <v>2150</v>
      </c>
      <c r="P124" s="4" t="s">
        <v>2150</v>
      </c>
      <c r="Q124" s="4" t="s">
        <v>772</v>
      </c>
      <c r="R124" s="4" t="s">
        <v>1861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7:43" ht="12.75">
      <c r="G125" s="4" t="s">
        <v>773</v>
      </c>
      <c r="H125" s="4" t="s">
        <v>774</v>
      </c>
      <c r="I125" s="4" t="s">
        <v>2386</v>
      </c>
      <c r="J125" s="4" t="s">
        <v>2387</v>
      </c>
      <c r="K125" s="4" t="s">
        <v>1974</v>
      </c>
      <c r="L125" s="4" t="s">
        <v>2374</v>
      </c>
      <c r="M125" s="4" t="s">
        <v>775</v>
      </c>
      <c r="N125" s="4" t="s">
        <v>2150</v>
      </c>
      <c r="O125" s="4" t="s">
        <v>2150</v>
      </c>
      <c r="P125" s="4" t="s">
        <v>2150</v>
      </c>
      <c r="Q125" s="4" t="s">
        <v>776</v>
      </c>
      <c r="R125" s="4" t="s">
        <v>1861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7:43" ht="12.75">
      <c r="G126" s="4" t="s">
        <v>777</v>
      </c>
      <c r="H126" s="4" t="s">
        <v>778</v>
      </c>
      <c r="I126" s="4" t="s">
        <v>2386</v>
      </c>
      <c r="J126" s="4" t="s">
        <v>2387</v>
      </c>
      <c r="K126" s="4" t="s">
        <v>758</v>
      </c>
      <c r="L126" s="4" t="s">
        <v>2374</v>
      </c>
      <c r="M126" s="4" t="s">
        <v>2150</v>
      </c>
      <c r="N126" s="4" t="s">
        <v>2150</v>
      </c>
      <c r="O126" s="4" t="s">
        <v>2150</v>
      </c>
      <c r="P126" s="4" t="s">
        <v>779</v>
      </c>
      <c r="Q126" s="4" t="s">
        <v>780</v>
      </c>
      <c r="R126" s="4" t="s">
        <v>1861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7:18" ht="12.75">
      <c r="G127" s="4" t="s">
        <v>781</v>
      </c>
      <c r="H127" s="4" t="s">
        <v>782</v>
      </c>
      <c r="I127" s="4" t="s">
        <v>2386</v>
      </c>
      <c r="J127" s="4" t="s">
        <v>2387</v>
      </c>
      <c r="K127" s="4" t="s">
        <v>783</v>
      </c>
      <c r="L127" s="4" t="s">
        <v>2374</v>
      </c>
      <c r="M127" s="4" t="s">
        <v>2150</v>
      </c>
      <c r="N127" s="4" t="s">
        <v>784</v>
      </c>
      <c r="O127" s="4" t="s">
        <v>2150</v>
      </c>
      <c r="P127" s="4" t="s">
        <v>2150</v>
      </c>
      <c r="Q127" s="4" t="s">
        <v>785</v>
      </c>
      <c r="R127" s="4" t="s">
        <v>1861</v>
      </c>
    </row>
    <row r="128" spans="7:18" ht="12.75">
      <c r="G128" s="4" t="s">
        <v>786</v>
      </c>
      <c r="H128" s="4" t="s">
        <v>787</v>
      </c>
      <c r="I128" s="4" t="s">
        <v>2386</v>
      </c>
      <c r="J128" s="4" t="s">
        <v>2387</v>
      </c>
      <c r="K128" s="4" t="s">
        <v>763</v>
      </c>
      <c r="L128" s="4" t="s">
        <v>2374</v>
      </c>
      <c r="M128" s="4" t="s">
        <v>2150</v>
      </c>
      <c r="N128" s="4" t="s">
        <v>788</v>
      </c>
      <c r="O128" s="4" t="s">
        <v>2150</v>
      </c>
      <c r="P128" s="4" t="s">
        <v>789</v>
      </c>
      <c r="Q128" s="4" t="s">
        <v>790</v>
      </c>
      <c r="R128" s="4" t="s">
        <v>1861</v>
      </c>
    </row>
    <row r="129" spans="7:18" ht="12.75">
      <c r="G129" s="4" t="s">
        <v>791</v>
      </c>
      <c r="H129" s="4" t="s">
        <v>792</v>
      </c>
      <c r="I129" s="4" t="s">
        <v>2386</v>
      </c>
      <c r="J129" s="4" t="s">
        <v>2387</v>
      </c>
      <c r="K129" s="4" t="s">
        <v>746</v>
      </c>
      <c r="L129" s="4" t="s">
        <v>2374</v>
      </c>
      <c r="M129" s="4" t="s">
        <v>2150</v>
      </c>
      <c r="N129" s="4" t="s">
        <v>793</v>
      </c>
      <c r="O129" s="4" t="s">
        <v>794</v>
      </c>
      <c r="P129" s="4" t="s">
        <v>795</v>
      </c>
      <c r="Q129" s="4" t="s">
        <v>796</v>
      </c>
      <c r="R129" s="4" t="s">
        <v>1861</v>
      </c>
    </row>
    <row r="130" spans="7:18" ht="12.75">
      <c r="G130" s="4" t="s">
        <v>797</v>
      </c>
      <c r="H130" s="4" t="s">
        <v>798</v>
      </c>
      <c r="I130" s="4" t="s">
        <v>2386</v>
      </c>
      <c r="J130" s="4" t="s">
        <v>2387</v>
      </c>
      <c r="K130" s="4" t="s">
        <v>769</v>
      </c>
      <c r="L130" s="4" t="s">
        <v>2374</v>
      </c>
      <c r="M130" s="4" t="s">
        <v>799</v>
      </c>
      <c r="N130" s="4" t="s">
        <v>800</v>
      </c>
      <c r="O130" s="4" t="s">
        <v>2150</v>
      </c>
      <c r="P130" s="4" t="s">
        <v>2150</v>
      </c>
      <c r="Q130" s="4" t="s">
        <v>801</v>
      </c>
      <c r="R130" s="4" t="s">
        <v>1861</v>
      </c>
    </row>
    <row r="131" spans="7:18" ht="12.75">
      <c r="G131" s="4" t="s">
        <v>802</v>
      </c>
      <c r="H131" s="4" t="s">
        <v>803</v>
      </c>
      <c r="I131" s="4" t="s">
        <v>2386</v>
      </c>
      <c r="J131" s="4" t="s">
        <v>2387</v>
      </c>
      <c r="K131" s="4" t="s">
        <v>1974</v>
      </c>
      <c r="L131" s="4" t="s">
        <v>2374</v>
      </c>
      <c r="M131" s="4" t="s">
        <v>804</v>
      </c>
      <c r="N131" s="4" t="s">
        <v>805</v>
      </c>
      <c r="O131" s="4" t="s">
        <v>2150</v>
      </c>
      <c r="P131" s="4" t="s">
        <v>805</v>
      </c>
      <c r="Q131" s="4" t="s">
        <v>806</v>
      </c>
      <c r="R131" s="4" t="s">
        <v>1861</v>
      </c>
    </row>
    <row r="132" spans="7:18" ht="12.75">
      <c r="G132" s="4" t="s">
        <v>807</v>
      </c>
      <c r="H132" s="4" t="s">
        <v>808</v>
      </c>
      <c r="I132" s="4" t="s">
        <v>2386</v>
      </c>
      <c r="J132" s="4" t="s">
        <v>2387</v>
      </c>
      <c r="K132" s="4" t="s">
        <v>706</v>
      </c>
      <c r="L132" s="4" t="s">
        <v>2374</v>
      </c>
      <c r="M132" s="4" t="s">
        <v>2150</v>
      </c>
      <c r="N132" s="4" t="s">
        <v>809</v>
      </c>
      <c r="O132" s="4" t="s">
        <v>2150</v>
      </c>
      <c r="P132" s="4" t="s">
        <v>2150</v>
      </c>
      <c r="Q132" s="4" t="s">
        <v>810</v>
      </c>
      <c r="R132" s="4" t="s">
        <v>1861</v>
      </c>
    </row>
    <row r="133" spans="7:18" ht="12.75">
      <c r="G133" s="4" t="s">
        <v>811</v>
      </c>
      <c r="H133" s="4" t="s">
        <v>812</v>
      </c>
      <c r="I133" s="4" t="s">
        <v>2386</v>
      </c>
      <c r="J133" s="4" t="s">
        <v>2387</v>
      </c>
      <c r="K133" s="4" t="s">
        <v>813</v>
      </c>
      <c r="L133" s="4" t="s">
        <v>2374</v>
      </c>
      <c r="M133" s="4" t="s">
        <v>814</v>
      </c>
      <c r="N133" s="4" t="s">
        <v>2150</v>
      </c>
      <c r="O133" s="4" t="s">
        <v>2150</v>
      </c>
      <c r="P133" s="4" t="s">
        <v>2150</v>
      </c>
      <c r="Q133" s="4" t="s">
        <v>815</v>
      </c>
      <c r="R133" s="4" t="s">
        <v>1861</v>
      </c>
    </row>
    <row r="134" spans="7:18" ht="12.75">
      <c r="G134" s="4" t="s">
        <v>2394</v>
      </c>
      <c r="H134" s="4" t="s">
        <v>2395</v>
      </c>
      <c r="I134" s="4" t="s">
        <v>2386</v>
      </c>
      <c r="J134" s="4" t="s">
        <v>2387</v>
      </c>
      <c r="K134" s="4" t="s">
        <v>2396</v>
      </c>
      <c r="L134" s="4" t="s">
        <v>2374</v>
      </c>
      <c r="M134" s="4" t="s">
        <v>2150</v>
      </c>
      <c r="N134" s="4" t="s">
        <v>2397</v>
      </c>
      <c r="O134" s="4" t="s">
        <v>2150</v>
      </c>
      <c r="P134" s="4" t="s">
        <v>2150</v>
      </c>
      <c r="Q134" s="4" t="s">
        <v>2398</v>
      </c>
      <c r="R134" s="4" t="s">
        <v>1861</v>
      </c>
    </row>
    <row r="135" spans="7:18" ht="12.75">
      <c r="G135" s="4" t="s">
        <v>816</v>
      </c>
      <c r="H135" s="4" t="s">
        <v>817</v>
      </c>
      <c r="I135" s="4" t="s">
        <v>2386</v>
      </c>
      <c r="J135" s="4" t="s">
        <v>2387</v>
      </c>
      <c r="K135" s="4" t="s">
        <v>818</v>
      </c>
      <c r="L135" s="4" t="s">
        <v>2374</v>
      </c>
      <c r="M135" s="4" t="s">
        <v>2150</v>
      </c>
      <c r="N135" s="4" t="s">
        <v>819</v>
      </c>
      <c r="O135" s="4" t="s">
        <v>2150</v>
      </c>
      <c r="P135" s="4" t="s">
        <v>2150</v>
      </c>
      <c r="Q135" s="4" t="s">
        <v>820</v>
      </c>
      <c r="R135" s="4" t="s">
        <v>1861</v>
      </c>
    </row>
    <row r="136" spans="7:18" ht="12.75">
      <c r="G136" s="4" t="s">
        <v>821</v>
      </c>
      <c r="H136" s="4" t="s">
        <v>822</v>
      </c>
      <c r="I136" s="4" t="s">
        <v>2386</v>
      </c>
      <c r="J136" s="4" t="s">
        <v>2387</v>
      </c>
      <c r="K136" s="4" t="s">
        <v>2393</v>
      </c>
      <c r="L136" s="4" t="s">
        <v>2374</v>
      </c>
      <c r="M136" s="4" t="s">
        <v>823</v>
      </c>
      <c r="N136" s="4" t="s">
        <v>2150</v>
      </c>
      <c r="O136" s="4" t="s">
        <v>2150</v>
      </c>
      <c r="P136" s="4" t="s">
        <v>2150</v>
      </c>
      <c r="Q136" s="4" t="s">
        <v>824</v>
      </c>
      <c r="R136" s="4" t="s">
        <v>1861</v>
      </c>
    </row>
    <row r="137" spans="7:18" ht="12.75">
      <c r="G137" s="4" t="s">
        <v>825</v>
      </c>
      <c r="H137" s="4" t="s">
        <v>826</v>
      </c>
      <c r="I137" s="4" t="s">
        <v>827</v>
      </c>
      <c r="J137" s="4" t="s">
        <v>828</v>
      </c>
      <c r="K137" s="4" t="s">
        <v>829</v>
      </c>
      <c r="L137" s="4" t="s">
        <v>2374</v>
      </c>
      <c r="M137" s="4" t="s">
        <v>830</v>
      </c>
      <c r="N137" s="4" t="s">
        <v>2150</v>
      </c>
      <c r="O137" s="4" t="s">
        <v>2150</v>
      </c>
      <c r="P137" s="4" t="s">
        <v>2150</v>
      </c>
      <c r="Q137" s="4" t="s">
        <v>831</v>
      </c>
      <c r="R137" s="4" t="s">
        <v>1861</v>
      </c>
    </row>
    <row r="138" spans="7:18" ht="12.75">
      <c r="G138" s="4" t="s">
        <v>832</v>
      </c>
      <c r="H138" s="4" t="s">
        <v>833</v>
      </c>
      <c r="I138" s="4" t="s">
        <v>2399</v>
      </c>
      <c r="J138" s="4" t="s">
        <v>2400</v>
      </c>
      <c r="K138" s="4" t="s">
        <v>834</v>
      </c>
      <c r="L138" s="4" t="s">
        <v>2374</v>
      </c>
      <c r="M138" s="4" t="s">
        <v>835</v>
      </c>
      <c r="N138" s="4" t="s">
        <v>2150</v>
      </c>
      <c r="O138" s="4" t="s">
        <v>2150</v>
      </c>
      <c r="P138" s="4" t="s">
        <v>2150</v>
      </c>
      <c r="Q138" s="4" t="s">
        <v>836</v>
      </c>
      <c r="R138" s="4" t="s">
        <v>1861</v>
      </c>
    </row>
    <row r="139" spans="7:18" ht="12.75">
      <c r="G139" s="4" t="s">
        <v>837</v>
      </c>
      <c r="H139" s="4" t="s">
        <v>838</v>
      </c>
      <c r="I139" s="4" t="s">
        <v>2382</v>
      </c>
      <c r="J139" s="4" t="s">
        <v>2383</v>
      </c>
      <c r="K139" s="4" t="s">
        <v>2040</v>
      </c>
      <c r="L139" s="4" t="s">
        <v>2374</v>
      </c>
      <c r="M139" s="4" t="s">
        <v>2150</v>
      </c>
      <c r="N139" s="4" t="s">
        <v>2041</v>
      </c>
      <c r="O139" s="4" t="s">
        <v>2150</v>
      </c>
      <c r="P139" s="4" t="s">
        <v>2150</v>
      </c>
      <c r="Q139" s="4" t="s">
        <v>2042</v>
      </c>
      <c r="R139" s="4" t="s">
        <v>1861</v>
      </c>
    </row>
    <row r="140" spans="7:18" ht="12.75">
      <c r="G140" s="4" t="s">
        <v>839</v>
      </c>
      <c r="H140" s="4" t="s">
        <v>840</v>
      </c>
      <c r="I140" s="4" t="s">
        <v>2043</v>
      </c>
      <c r="J140" s="4" t="s">
        <v>2044</v>
      </c>
      <c r="K140" s="4" t="s">
        <v>841</v>
      </c>
      <c r="L140" s="4" t="s">
        <v>2374</v>
      </c>
      <c r="M140" s="4" t="s">
        <v>842</v>
      </c>
      <c r="N140" s="4" t="s">
        <v>842</v>
      </c>
      <c r="O140" s="4" t="s">
        <v>2150</v>
      </c>
      <c r="P140" s="4" t="s">
        <v>2150</v>
      </c>
      <c r="Q140" s="4" t="s">
        <v>843</v>
      </c>
      <c r="R140" s="4" t="s">
        <v>1861</v>
      </c>
    </row>
    <row r="141" spans="7:18" ht="12.75">
      <c r="G141" s="4" t="s">
        <v>844</v>
      </c>
      <c r="H141" s="4" t="s">
        <v>845</v>
      </c>
      <c r="I141" s="4" t="s">
        <v>2047</v>
      </c>
      <c r="J141" s="4" t="s">
        <v>2048</v>
      </c>
      <c r="K141" s="4" t="s">
        <v>846</v>
      </c>
      <c r="L141" s="4" t="s">
        <v>2046</v>
      </c>
      <c r="M141" s="4" t="s">
        <v>2150</v>
      </c>
      <c r="N141" s="4" t="s">
        <v>847</v>
      </c>
      <c r="O141" s="4" t="s">
        <v>2150</v>
      </c>
      <c r="P141" s="4" t="s">
        <v>848</v>
      </c>
      <c r="Q141" s="4" t="s">
        <v>849</v>
      </c>
      <c r="R141" s="4" t="s">
        <v>1861</v>
      </c>
    </row>
    <row r="142" spans="7:18" ht="12.75">
      <c r="G142" s="4" t="s">
        <v>850</v>
      </c>
      <c r="H142" s="4" t="s">
        <v>851</v>
      </c>
      <c r="I142" s="4" t="s">
        <v>2047</v>
      </c>
      <c r="J142" s="4" t="s">
        <v>2048</v>
      </c>
      <c r="K142" s="4" t="s">
        <v>846</v>
      </c>
      <c r="L142" s="4" t="s">
        <v>2046</v>
      </c>
      <c r="M142" s="4" t="s">
        <v>2150</v>
      </c>
      <c r="N142" s="4" t="s">
        <v>852</v>
      </c>
      <c r="O142" s="4" t="s">
        <v>853</v>
      </c>
      <c r="P142" s="4" t="s">
        <v>854</v>
      </c>
      <c r="Q142" s="4" t="s">
        <v>855</v>
      </c>
      <c r="R142" s="4" t="s">
        <v>1861</v>
      </c>
    </row>
    <row r="143" spans="7:18" ht="12.75">
      <c r="G143" s="4" t="s">
        <v>856</v>
      </c>
      <c r="H143" s="4" t="s">
        <v>857</v>
      </c>
      <c r="I143" s="4" t="s">
        <v>2049</v>
      </c>
      <c r="J143" s="4" t="s">
        <v>2050</v>
      </c>
      <c r="K143" s="4" t="s">
        <v>858</v>
      </c>
      <c r="L143" s="4" t="s">
        <v>2046</v>
      </c>
      <c r="M143" s="4" t="s">
        <v>2150</v>
      </c>
      <c r="N143" s="4" t="s">
        <v>859</v>
      </c>
      <c r="O143" s="4" t="s">
        <v>860</v>
      </c>
      <c r="P143" s="4" t="s">
        <v>861</v>
      </c>
      <c r="Q143" s="4" t="s">
        <v>862</v>
      </c>
      <c r="R143" s="4" t="s">
        <v>1861</v>
      </c>
    </row>
    <row r="144" spans="7:18" ht="12.75">
      <c r="G144" s="4" t="s">
        <v>863</v>
      </c>
      <c r="H144" s="4" t="s">
        <v>864</v>
      </c>
      <c r="I144" s="4" t="s">
        <v>2051</v>
      </c>
      <c r="J144" s="4" t="s">
        <v>2052</v>
      </c>
      <c r="K144" s="4" t="s">
        <v>865</v>
      </c>
      <c r="L144" s="4" t="s">
        <v>2046</v>
      </c>
      <c r="M144" s="4" t="s">
        <v>2150</v>
      </c>
      <c r="N144" s="4" t="s">
        <v>866</v>
      </c>
      <c r="O144" s="4" t="s">
        <v>2150</v>
      </c>
      <c r="P144" s="4" t="s">
        <v>2150</v>
      </c>
      <c r="Q144" s="4" t="s">
        <v>867</v>
      </c>
      <c r="R144" s="4" t="s">
        <v>1861</v>
      </c>
    </row>
    <row r="145" spans="7:18" ht="12.75">
      <c r="G145" s="4" t="s">
        <v>868</v>
      </c>
      <c r="H145" s="4" t="s">
        <v>869</v>
      </c>
      <c r="I145" s="4" t="s">
        <v>2053</v>
      </c>
      <c r="J145" s="4" t="s">
        <v>2054</v>
      </c>
      <c r="K145" s="4" t="s">
        <v>870</v>
      </c>
      <c r="L145" s="4" t="s">
        <v>2046</v>
      </c>
      <c r="M145" s="4" t="s">
        <v>2150</v>
      </c>
      <c r="N145" s="4" t="s">
        <v>871</v>
      </c>
      <c r="O145" s="4" t="s">
        <v>2150</v>
      </c>
      <c r="P145" s="4" t="s">
        <v>2150</v>
      </c>
      <c r="Q145" s="4" t="s">
        <v>872</v>
      </c>
      <c r="R145" s="4" t="s">
        <v>1861</v>
      </c>
    </row>
    <row r="146" spans="7:18" ht="12.75">
      <c r="G146" s="4" t="s">
        <v>873</v>
      </c>
      <c r="H146" s="4" t="s">
        <v>874</v>
      </c>
      <c r="I146" s="4" t="s">
        <v>2055</v>
      </c>
      <c r="J146" s="4" t="s">
        <v>2056</v>
      </c>
      <c r="K146" s="4" t="s">
        <v>2057</v>
      </c>
      <c r="L146" s="4" t="s">
        <v>2058</v>
      </c>
      <c r="M146" s="4" t="s">
        <v>2150</v>
      </c>
      <c r="N146" s="4" t="s">
        <v>875</v>
      </c>
      <c r="O146" s="4" t="s">
        <v>2150</v>
      </c>
      <c r="P146" s="4" t="s">
        <v>876</v>
      </c>
      <c r="Q146" s="4" t="s">
        <v>877</v>
      </c>
      <c r="R146" s="4" t="s">
        <v>1861</v>
      </c>
    </row>
    <row r="147" spans="7:18" ht="12.75">
      <c r="G147" s="4" t="s">
        <v>878</v>
      </c>
      <c r="H147" s="4" t="s">
        <v>879</v>
      </c>
      <c r="I147" s="4" t="s">
        <v>2059</v>
      </c>
      <c r="J147" s="4" t="s">
        <v>2060</v>
      </c>
      <c r="K147" s="4" t="s">
        <v>880</v>
      </c>
      <c r="L147" s="4" t="s">
        <v>2058</v>
      </c>
      <c r="M147" s="4" t="s">
        <v>2150</v>
      </c>
      <c r="N147" s="4" t="s">
        <v>881</v>
      </c>
      <c r="O147" s="4" t="s">
        <v>2150</v>
      </c>
      <c r="P147" s="4" t="s">
        <v>2150</v>
      </c>
      <c r="Q147" s="4" t="s">
        <v>882</v>
      </c>
      <c r="R147" s="4" t="s">
        <v>1861</v>
      </c>
    </row>
    <row r="148" spans="7:18" ht="12.75">
      <c r="G148" s="4" t="s">
        <v>883</v>
      </c>
      <c r="H148" s="4" t="s">
        <v>884</v>
      </c>
      <c r="I148" s="4" t="s">
        <v>2059</v>
      </c>
      <c r="J148" s="4" t="s">
        <v>2060</v>
      </c>
      <c r="K148" s="4" t="s">
        <v>885</v>
      </c>
      <c r="L148" s="4" t="s">
        <v>2058</v>
      </c>
      <c r="M148" s="4" t="s">
        <v>2150</v>
      </c>
      <c r="N148" s="4" t="s">
        <v>886</v>
      </c>
      <c r="O148" s="4" t="s">
        <v>2150</v>
      </c>
      <c r="P148" s="4" t="s">
        <v>2150</v>
      </c>
      <c r="Q148" s="4" t="s">
        <v>887</v>
      </c>
      <c r="R148" s="4" t="s">
        <v>1861</v>
      </c>
    </row>
    <row r="149" spans="7:18" ht="12.75">
      <c r="G149" s="4" t="s">
        <v>888</v>
      </c>
      <c r="H149" s="4" t="s">
        <v>889</v>
      </c>
      <c r="I149" s="4" t="s">
        <v>2061</v>
      </c>
      <c r="J149" s="4" t="s">
        <v>2062</v>
      </c>
      <c r="K149" s="4" t="s">
        <v>890</v>
      </c>
      <c r="L149" s="4" t="s">
        <v>2058</v>
      </c>
      <c r="M149" s="4" t="s">
        <v>2150</v>
      </c>
      <c r="N149" s="4" t="s">
        <v>891</v>
      </c>
      <c r="O149" s="4" t="s">
        <v>2150</v>
      </c>
      <c r="P149" s="4" t="s">
        <v>2150</v>
      </c>
      <c r="Q149" s="4" t="s">
        <v>892</v>
      </c>
      <c r="R149" s="4" t="s">
        <v>1861</v>
      </c>
    </row>
    <row r="150" spans="7:18" ht="12.75">
      <c r="G150" s="4" t="s">
        <v>893</v>
      </c>
      <c r="H150" s="4" t="s">
        <v>894</v>
      </c>
      <c r="I150" s="4" t="s">
        <v>2061</v>
      </c>
      <c r="J150" s="4" t="s">
        <v>2062</v>
      </c>
      <c r="K150" s="4" t="s">
        <v>895</v>
      </c>
      <c r="L150" s="4" t="s">
        <v>2058</v>
      </c>
      <c r="M150" s="4" t="s">
        <v>896</v>
      </c>
      <c r="N150" s="4" t="s">
        <v>897</v>
      </c>
      <c r="O150" s="4" t="s">
        <v>2150</v>
      </c>
      <c r="P150" s="4" t="s">
        <v>2150</v>
      </c>
      <c r="Q150" s="4" t="s">
        <v>898</v>
      </c>
      <c r="R150" s="4" t="s">
        <v>1861</v>
      </c>
    </row>
    <row r="151" spans="7:18" ht="12.75">
      <c r="G151" s="4" t="s">
        <v>899</v>
      </c>
      <c r="H151" s="4" t="s">
        <v>900</v>
      </c>
      <c r="I151" s="4" t="s">
        <v>2061</v>
      </c>
      <c r="J151" s="4" t="s">
        <v>2062</v>
      </c>
      <c r="K151" s="4" t="s">
        <v>895</v>
      </c>
      <c r="L151" s="4" t="s">
        <v>2058</v>
      </c>
      <c r="M151" s="4" t="s">
        <v>2150</v>
      </c>
      <c r="N151" s="4" t="s">
        <v>901</v>
      </c>
      <c r="O151" s="4" t="s">
        <v>2150</v>
      </c>
      <c r="P151" s="4" t="s">
        <v>2150</v>
      </c>
      <c r="Q151" s="4" t="s">
        <v>902</v>
      </c>
      <c r="R151" s="4" t="s">
        <v>1861</v>
      </c>
    </row>
    <row r="152" spans="7:18" ht="12.75">
      <c r="G152" s="4" t="s">
        <v>903</v>
      </c>
      <c r="H152" s="4" t="s">
        <v>904</v>
      </c>
      <c r="I152" s="4" t="s">
        <v>2061</v>
      </c>
      <c r="J152" s="4" t="s">
        <v>2062</v>
      </c>
      <c r="K152" s="4" t="s">
        <v>905</v>
      </c>
      <c r="L152" s="4" t="s">
        <v>2058</v>
      </c>
      <c r="M152" s="4" t="s">
        <v>2150</v>
      </c>
      <c r="N152" s="4" t="s">
        <v>906</v>
      </c>
      <c r="O152" s="4" t="s">
        <v>2150</v>
      </c>
      <c r="P152" s="4" t="s">
        <v>2150</v>
      </c>
      <c r="Q152" s="4" t="s">
        <v>907</v>
      </c>
      <c r="R152" s="4" t="s">
        <v>1861</v>
      </c>
    </row>
    <row r="153" spans="7:18" ht="12.75">
      <c r="G153" s="4" t="s">
        <v>908</v>
      </c>
      <c r="H153" s="4" t="s">
        <v>909</v>
      </c>
      <c r="I153" s="4" t="s">
        <v>2061</v>
      </c>
      <c r="J153" s="4" t="s">
        <v>2062</v>
      </c>
      <c r="K153" s="4" t="s">
        <v>910</v>
      </c>
      <c r="L153" s="4" t="s">
        <v>2058</v>
      </c>
      <c r="M153" s="4" t="s">
        <v>911</v>
      </c>
      <c r="N153" s="4" t="s">
        <v>912</v>
      </c>
      <c r="O153" s="4" t="s">
        <v>2150</v>
      </c>
      <c r="P153" s="4" t="s">
        <v>2150</v>
      </c>
      <c r="Q153" s="4" t="s">
        <v>913</v>
      </c>
      <c r="R153" s="4" t="s">
        <v>1861</v>
      </c>
    </row>
    <row r="154" spans="7:18" ht="12.75">
      <c r="G154" s="4" t="s">
        <v>914</v>
      </c>
      <c r="H154" s="4" t="s">
        <v>915</v>
      </c>
      <c r="I154" s="4" t="s">
        <v>2063</v>
      </c>
      <c r="J154" s="4" t="s">
        <v>2064</v>
      </c>
      <c r="K154" s="4" t="s">
        <v>916</v>
      </c>
      <c r="L154" s="4" t="s">
        <v>2058</v>
      </c>
      <c r="M154" s="4" t="s">
        <v>917</v>
      </c>
      <c r="N154" s="4" t="s">
        <v>2150</v>
      </c>
      <c r="O154" s="4" t="s">
        <v>2150</v>
      </c>
      <c r="P154" s="4" t="s">
        <v>2150</v>
      </c>
      <c r="Q154" s="4" t="s">
        <v>918</v>
      </c>
      <c r="R154" s="4" t="s">
        <v>1861</v>
      </c>
    </row>
    <row r="155" spans="7:18" ht="12.75">
      <c r="G155" s="4" t="s">
        <v>919</v>
      </c>
      <c r="H155" s="4" t="s">
        <v>920</v>
      </c>
      <c r="I155" s="4" t="s">
        <v>2066</v>
      </c>
      <c r="J155" s="4" t="s">
        <v>2067</v>
      </c>
      <c r="K155" s="4" t="s">
        <v>921</v>
      </c>
      <c r="L155" s="4" t="s">
        <v>2068</v>
      </c>
      <c r="M155" s="4" t="s">
        <v>922</v>
      </c>
      <c r="N155" s="4" t="s">
        <v>2150</v>
      </c>
      <c r="O155" s="4" t="s">
        <v>2150</v>
      </c>
      <c r="P155" s="4" t="s">
        <v>2150</v>
      </c>
      <c r="Q155" s="4" t="s">
        <v>923</v>
      </c>
      <c r="R155" s="4" t="s">
        <v>1861</v>
      </c>
    </row>
    <row r="156" spans="7:18" ht="12.75">
      <c r="G156" s="4" t="s">
        <v>924</v>
      </c>
      <c r="H156" s="4" t="s">
        <v>925</v>
      </c>
      <c r="I156" s="4" t="s">
        <v>2069</v>
      </c>
      <c r="J156" s="4" t="s">
        <v>2070</v>
      </c>
      <c r="K156" s="4" t="s">
        <v>926</v>
      </c>
      <c r="L156" s="4" t="s">
        <v>2068</v>
      </c>
      <c r="M156" s="4" t="s">
        <v>2150</v>
      </c>
      <c r="N156" s="4" t="s">
        <v>927</v>
      </c>
      <c r="O156" s="4" t="s">
        <v>2150</v>
      </c>
      <c r="P156" s="4" t="s">
        <v>2150</v>
      </c>
      <c r="Q156" s="4" t="s">
        <v>928</v>
      </c>
      <c r="R156" s="4" t="s">
        <v>1861</v>
      </c>
    </row>
    <row r="157" spans="7:18" ht="12.75">
      <c r="G157" s="4" t="s">
        <v>929</v>
      </c>
      <c r="H157" s="4" t="s">
        <v>930</v>
      </c>
      <c r="I157" s="4" t="s">
        <v>2069</v>
      </c>
      <c r="J157" s="4" t="s">
        <v>2070</v>
      </c>
      <c r="K157" s="4" t="s">
        <v>931</v>
      </c>
      <c r="L157" s="4" t="s">
        <v>2068</v>
      </c>
      <c r="M157" s="4" t="s">
        <v>2150</v>
      </c>
      <c r="N157" s="4" t="s">
        <v>932</v>
      </c>
      <c r="O157" s="4" t="s">
        <v>2150</v>
      </c>
      <c r="P157" s="4" t="s">
        <v>2150</v>
      </c>
      <c r="Q157" s="4" t="s">
        <v>933</v>
      </c>
      <c r="R157" s="4" t="s">
        <v>1861</v>
      </c>
    </row>
    <row r="158" spans="7:18" ht="12.75">
      <c r="G158" s="4" t="s">
        <v>934</v>
      </c>
      <c r="H158" s="4" t="s">
        <v>935</v>
      </c>
      <c r="I158" s="4" t="s">
        <v>2069</v>
      </c>
      <c r="J158" s="4" t="s">
        <v>2070</v>
      </c>
      <c r="K158" s="4" t="s">
        <v>936</v>
      </c>
      <c r="L158" s="4" t="s">
        <v>2068</v>
      </c>
      <c r="M158" s="4" t="s">
        <v>2150</v>
      </c>
      <c r="N158" s="4" t="s">
        <v>937</v>
      </c>
      <c r="O158" s="4" t="s">
        <v>2150</v>
      </c>
      <c r="P158" s="4" t="s">
        <v>2150</v>
      </c>
      <c r="Q158" s="4" t="s">
        <v>938</v>
      </c>
      <c r="R158" s="4" t="s">
        <v>1861</v>
      </c>
    </row>
    <row r="159" spans="7:18" ht="12.75">
      <c r="G159" s="4" t="s">
        <v>939</v>
      </c>
      <c r="H159" s="4" t="s">
        <v>940</v>
      </c>
      <c r="I159" s="4" t="s">
        <v>2069</v>
      </c>
      <c r="J159" s="4" t="s">
        <v>2070</v>
      </c>
      <c r="K159" s="4" t="s">
        <v>941</v>
      </c>
      <c r="L159" s="4" t="s">
        <v>2068</v>
      </c>
      <c r="M159" s="4" t="s">
        <v>942</v>
      </c>
      <c r="N159" s="4" t="s">
        <v>2150</v>
      </c>
      <c r="O159" s="4" t="s">
        <v>2150</v>
      </c>
      <c r="P159" s="4" t="s">
        <v>2150</v>
      </c>
      <c r="Q159" s="4" t="s">
        <v>943</v>
      </c>
      <c r="R159" s="4" t="s">
        <v>1861</v>
      </c>
    </row>
    <row r="160" spans="7:18" ht="12.75">
      <c r="G160" s="4" t="s">
        <v>944</v>
      </c>
      <c r="H160" s="4" t="s">
        <v>692</v>
      </c>
      <c r="I160" s="4" t="s">
        <v>2069</v>
      </c>
      <c r="J160" s="4" t="s">
        <v>2070</v>
      </c>
      <c r="K160" s="4" t="s">
        <v>931</v>
      </c>
      <c r="L160" s="4" t="s">
        <v>2068</v>
      </c>
      <c r="M160" s="4" t="s">
        <v>2150</v>
      </c>
      <c r="N160" s="4" t="s">
        <v>945</v>
      </c>
      <c r="O160" s="4" t="s">
        <v>2150</v>
      </c>
      <c r="P160" s="4" t="s">
        <v>2150</v>
      </c>
      <c r="Q160" s="4" t="s">
        <v>946</v>
      </c>
      <c r="R160" s="4" t="s">
        <v>1861</v>
      </c>
    </row>
    <row r="161" spans="7:18" ht="12.75">
      <c r="G161" s="4" t="s">
        <v>2072</v>
      </c>
      <c r="H161" s="4" t="s">
        <v>2073</v>
      </c>
      <c r="I161" s="4" t="s">
        <v>2069</v>
      </c>
      <c r="J161" s="4" t="s">
        <v>2070</v>
      </c>
      <c r="K161" s="4" t="s">
        <v>2221</v>
      </c>
      <c r="L161" s="4" t="s">
        <v>2068</v>
      </c>
      <c r="M161" s="4" t="s">
        <v>2074</v>
      </c>
      <c r="N161" s="4" t="s">
        <v>2150</v>
      </c>
      <c r="O161" s="4" t="s">
        <v>2150</v>
      </c>
      <c r="P161" s="4" t="s">
        <v>2150</v>
      </c>
      <c r="Q161" s="4" t="s">
        <v>2075</v>
      </c>
      <c r="R161" s="4" t="s">
        <v>1861</v>
      </c>
    </row>
    <row r="162" spans="7:18" ht="12.75">
      <c r="G162" s="4" t="s">
        <v>947</v>
      </c>
      <c r="H162" s="4" t="s">
        <v>948</v>
      </c>
      <c r="I162" s="4" t="s">
        <v>2069</v>
      </c>
      <c r="J162" s="4" t="s">
        <v>2070</v>
      </c>
      <c r="K162" s="4" t="s">
        <v>949</v>
      </c>
      <c r="L162" s="4" t="s">
        <v>2068</v>
      </c>
      <c r="M162" s="4" t="s">
        <v>950</v>
      </c>
      <c r="N162" s="4" t="s">
        <v>951</v>
      </c>
      <c r="O162" s="4" t="s">
        <v>2150</v>
      </c>
      <c r="P162" s="4" t="s">
        <v>2150</v>
      </c>
      <c r="Q162" s="4" t="s">
        <v>952</v>
      </c>
      <c r="R162" s="4" t="s">
        <v>1861</v>
      </c>
    </row>
    <row r="163" spans="7:18" ht="12.75">
      <c r="G163" s="4" t="s">
        <v>953</v>
      </c>
      <c r="H163" s="4" t="s">
        <v>954</v>
      </c>
      <c r="I163" s="4" t="s">
        <v>2077</v>
      </c>
      <c r="J163" s="4" t="s">
        <v>2078</v>
      </c>
      <c r="K163" s="4" t="s">
        <v>2065</v>
      </c>
      <c r="L163" s="4" t="s">
        <v>2079</v>
      </c>
      <c r="M163" s="4" t="s">
        <v>2150</v>
      </c>
      <c r="N163" s="4" t="s">
        <v>955</v>
      </c>
      <c r="O163" s="4" t="s">
        <v>2150</v>
      </c>
      <c r="P163" s="4" t="s">
        <v>2150</v>
      </c>
      <c r="Q163" s="4" t="s">
        <v>956</v>
      </c>
      <c r="R163" s="4" t="s">
        <v>1861</v>
      </c>
    </row>
    <row r="164" spans="7:18" ht="12.75">
      <c r="G164" s="4" t="s">
        <v>957</v>
      </c>
      <c r="H164" s="4" t="s">
        <v>958</v>
      </c>
      <c r="I164" s="4" t="s">
        <v>2077</v>
      </c>
      <c r="J164" s="4" t="s">
        <v>2078</v>
      </c>
      <c r="K164" s="4" t="s">
        <v>959</v>
      </c>
      <c r="L164" s="4" t="s">
        <v>2079</v>
      </c>
      <c r="M164" s="4" t="s">
        <v>2150</v>
      </c>
      <c r="N164" s="4" t="s">
        <v>960</v>
      </c>
      <c r="O164" s="4" t="s">
        <v>2150</v>
      </c>
      <c r="P164" s="4" t="s">
        <v>961</v>
      </c>
      <c r="Q164" s="4" t="s">
        <v>962</v>
      </c>
      <c r="R164" s="4" t="s">
        <v>1861</v>
      </c>
    </row>
    <row r="165" spans="7:18" ht="12.75">
      <c r="G165" s="4" t="s">
        <v>963</v>
      </c>
      <c r="H165" s="4" t="s">
        <v>964</v>
      </c>
      <c r="I165" s="4" t="s">
        <v>2077</v>
      </c>
      <c r="J165" s="4" t="s">
        <v>2078</v>
      </c>
      <c r="K165" s="4" t="s">
        <v>959</v>
      </c>
      <c r="L165" s="4" t="s">
        <v>2079</v>
      </c>
      <c r="M165" s="4" t="s">
        <v>2150</v>
      </c>
      <c r="N165" s="4" t="s">
        <v>965</v>
      </c>
      <c r="O165" s="4" t="s">
        <v>2150</v>
      </c>
      <c r="P165" s="4" t="s">
        <v>966</v>
      </c>
      <c r="Q165" s="4" t="s">
        <v>967</v>
      </c>
      <c r="R165" s="4" t="s">
        <v>1861</v>
      </c>
    </row>
    <row r="166" spans="7:18" ht="12.75">
      <c r="G166" s="4" t="s">
        <v>968</v>
      </c>
      <c r="H166" s="4" t="s">
        <v>969</v>
      </c>
      <c r="I166" s="4" t="s">
        <v>2080</v>
      </c>
      <c r="J166" s="4" t="s">
        <v>2081</v>
      </c>
      <c r="K166" s="4" t="s">
        <v>970</v>
      </c>
      <c r="L166" s="4" t="s">
        <v>2079</v>
      </c>
      <c r="M166" s="4" t="s">
        <v>2150</v>
      </c>
      <c r="N166" s="4" t="s">
        <v>971</v>
      </c>
      <c r="O166" s="4" t="s">
        <v>2150</v>
      </c>
      <c r="P166" s="4" t="s">
        <v>2150</v>
      </c>
      <c r="Q166" s="4" t="s">
        <v>972</v>
      </c>
      <c r="R166" s="4" t="s">
        <v>1861</v>
      </c>
    </row>
    <row r="167" spans="7:18" ht="12.75">
      <c r="G167" s="4" t="s">
        <v>973</v>
      </c>
      <c r="H167" s="4" t="s">
        <v>974</v>
      </c>
      <c r="I167" s="4" t="s">
        <v>2080</v>
      </c>
      <c r="J167" s="4" t="s">
        <v>2081</v>
      </c>
      <c r="K167" s="4" t="s">
        <v>975</v>
      </c>
      <c r="L167" s="4" t="s">
        <v>2079</v>
      </c>
      <c r="M167" s="4" t="s">
        <v>976</v>
      </c>
      <c r="N167" s="4" t="s">
        <v>2150</v>
      </c>
      <c r="O167" s="4" t="s">
        <v>2150</v>
      </c>
      <c r="P167" s="4" t="s">
        <v>2150</v>
      </c>
      <c r="Q167" s="4" t="s">
        <v>977</v>
      </c>
      <c r="R167" s="4" t="s">
        <v>1861</v>
      </c>
    </row>
    <row r="168" spans="7:18" ht="12.75">
      <c r="G168" s="4" t="s">
        <v>978</v>
      </c>
      <c r="H168" s="4" t="s">
        <v>979</v>
      </c>
      <c r="I168" s="4" t="s">
        <v>2080</v>
      </c>
      <c r="J168" s="4" t="s">
        <v>2081</v>
      </c>
      <c r="K168" s="4" t="s">
        <v>980</v>
      </c>
      <c r="L168" s="4" t="s">
        <v>2079</v>
      </c>
      <c r="M168" s="4" t="s">
        <v>981</v>
      </c>
      <c r="N168" s="4" t="s">
        <v>2150</v>
      </c>
      <c r="O168" s="4" t="s">
        <v>2150</v>
      </c>
      <c r="P168" s="4" t="s">
        <v>2150</v>
      </c>
      <c r="Q168" s="4" t="s">
        <v>982</v>
      </c>
      <c r="R168" s="4" t="s">
        <v>1861</v>
      </c>
    </row>
    <row r="169" spans="7:18" ht="12.75">
      <c r="G169" s="4" t="s">
        <v>983</v>
      </c>
      <c r="H169" s="4" t="s">
        <v>984</v>
      </c>
      <c r="I169" s="4" t="s">
        <v>2080</v>
      </c>
      <c r="J169" s="4" t="s">
        <v>2081</v>
      </c>
      <c r="K169" s="4" t="s">
        <v>985</v>
      </c>
      <c r="L169" s="4" t="s">
        <v>2079</v>
      </c>
      <c r="M169" s="4" t="s">
        <v>2150</v>
      </c>
      <c r="N169" s="4" t="s">
        <v>986</v>
      </c>
      <c r="O169" s="4" t="s">
        <v>2150</v>
      </c>
      <c r="P169" s="4" t="s">
        <v>2150</v>
      </c>
      <c r="Q169" s="4" t="s">
        <v>987</v>
      </c>
      <c r="R169" s="4" t="s">
        <v>1861</v>
      </c>
    </row>
    <row r="170" spans="7:18" ht="12.75">
      <c r="G170" s="4" t="s">
        <v>988</v>
      </c>
      <c r="H170" s="4" t="s">
        <v>940</v>
      </c>
      <c r="I170" s="4" t="s">
        <v>2080</v>
      </c>
      <c r="J170" s="4" t="s">
        <v>2081</v>
      </c>
      <c r="K170" s="4" t="s">
        <v>985</v>
      </c>
      <c r="L170" s="4" t="s">
        <v>2079</v>
      </c>
      <c r="M170" s="4" t="s">
        <v>989</v>
      </c>
      <c r="N170" s="4" t="s">
        <v>2150</v>
      </c>
      <c r="O170" s="4" t="s">
        <v>2150</v>
      </c>
      <c r="P170" s="4" t="s">
        <v>2150</v>
      </c>
      <c r="Q170" s="4" t="s">
        <v>990</v>
      </c>
      <c r="R170" s="4" t="s">
        <v>1861</v>
      </c>
    </row>
    <row r="171" spans="7:18" ht="12.75">
      <c r="G171" s="4" t="s">
        <v>991</v>
      </c>
      <c r="H171" s="4" t="s">
        <v>992</v>
      </c>
      <c r="I171" s="4" t="s">
        <v>2080</v>
      </c>
      <c r="J171" s="4" t="s">
        <v>2081</v>
      </c>
      <c r="K171" s="4" t="s">
        <v>993</v>
      </c>
      <c r="L171" s="4" t="s">
        <v>2079</v>
      </c>
      <c r="M171" s="4" t="s">
        <v>994</v>
      </c>
      <c r="N171" s="4" t="s">
        <v>2150</v>
      </c>
      <c r="O171" s="4" t="s">
        <v>2150</v>
      </c>
      <c r="P171" s="4" t="s">
        <v>2150</v>
      </c>
      <c r="Q171" s="4" t="s">
        <v>995</v>
      </c>
      <c r="R171" s="4" t="s">
        <v>1861</v>
      </c>
    </row>
    <row r="172" spans="7:18" ht="12.75">
      <c r="G172" s="4" t="s">
        <v>996</v>
      </c>
      <c r="H172" s="4" t="s">
        <v>997</v>
      </c>
      <c r="I172" s="4" t="s">
        <v>2080</v>
      </c>
      <c r="J172" s="4" t="s">
        <v>2081</v>
      </c>
      <c r="K172" s="4" t="s">
        <v>998</v>
      </c>
      <c r="L172" s="4" t="s">
        <v>2079</v>
      </c>
      <c r="M172" s="4" t="s">
        <v>2150</v>
      </c>
      <c r="N172" s="4" t="s">
        <v>999</v>
      </c>
      <c r="O172" s="4" t="s">
        <v>2150</v>
      </c>
      <c r="P172" s="4" t="s">
        <v>2150</v>
      </c>
      <c r="Q172" s="4" t="s">
        <v>1000</v>
      </c>
      <c r="R172" s="4" t="s">
        <v>1861</v>
      </c>
    </row>
    <row r="173" spans="7:18" ht="12.75">
      <c r="G173" s="4" t="s">
        <v>1001</v>
      </c>
      <c r="H173" s="4" t="s">
        <v>1002</v>
      </c>
      <c r="I173" s="4" t="s">
        <v>2080</v>
      </c>
      <c r="J173" s="4" t="s">
        <v>2081</v>
      </c>
      <c r="K173" s="4" t="s">
        <v>1003</v>
      </c>
      <c r="L173" s="4" t="s">
        <v>2079</v>
      </c>
      <c r="M173" s="4" t="s">
        <v>2150</v>
      </c>
      <c r="N173" s="4" t="s">
        <v>1004</v>
      </c>
      <c r="O173" s="4" t="s">
        <v>2150</v>
      </c>
      <c r="P173" s="4" t="s">
        <v>2150</v>
      </c>
      <c r="Q173" s="4" t="s">
        <v>1005</v>
      </c>
      <c r="R173" s="4" t="s">
        <v>1861</v>
      </c>
    </row>
    <row r="174" spans="7:18" ht="12.75">
      <c r="G174" s="4" t="s">
        <v>2082</v>
      </c>
      <c r="H174" s="4" t="s">
        <v>2083</v>
      </c>
      <c r="I174" s="4" t="s">
        <v>2080</v>
      </c>
      <c r="J174" s="4" t="s">
        <v>2081</v>
      </c>
      <c r="K174" s="4" t="s">
        <v>2084</v>
      </c>
      <c r="L174" s="4" t="s">
        <v>2079</v>
      </c>
      <c r="M174" s="4" t="s">
        <v>2150</v>
      </c>
      <c r="N174" s="4" t="s">
        <v>2085</v>
      </c>
      <c r="O174" s="4" t="s">
        <v>2086</v>
      </c>
      <c r="P174" s="4" t="s">
        <v>2150</v>
      </c>
      <c r="Q174" s="4" t="s">
        <v>2087</v>
      </c>
      <c r="R174" s="4" t="s">
        <v>1861</v>
      </c>
    </row>
    <row r="175" spans="7:18" ht="12.75">
      <c r="G175" s="4" t="s">
        <v>1006</v>
      </c>
      <c r="H175" s="4" t="s">
        <v>1007</v>
      </c>
      <c r="I175" s="4" t="s">
        <v>2088</v>
      </c>
      <c r="J175" s="4" t="s">
        <v>2089</v>
      </c>
      <c r="K175" s="4" t="s">
        <v>1008</v>
      </c>
      <c r="L175" s="4" t="s">
        <v>2090</v>
      </c>
      <c r="M175" s="4" t="s">
        <v>2150</v>
      </c>
      <c r="N175" s="4" t="s">
        <v>1009</v>
      </c>
      <c r="O175" s="4" t="s">
        <v>1010</v>
      </c>
      <c r="P175" s="4" t="s">
        <v>2150</v>
      </c>
      <c r="Q175" s="4" t="s">
        <v>1011</v>
      </c>
      <c r="R175" s="4" t="s">
        <v>1861</v>
      </c>
    </row>
    <row r="176" spans="7:18" ht="12.75">
      <c r="G176" s="4" t="s">
        <v>1012</v>
      </c>
      <c r="H176" s="4" t="s">
        <v>1013</v>
      </c>
      <c r="I176" s="4" t="s">
        <v>2091</v>
      </c>
      <c r="J176" s="4" t="s">
        <v>2092</v>
      </c>
      <c r="K176" s="4" t="s">
        <v>1014</v>
      </c>
      <c r="L176" s="4" t="s">
        <v>2090</v>
      </c>
      <c r="M176" s="4" t="s">
        <v>2150</v>
      </c>
      <c r="N176" s="4" t="s">
        <v>1015</v>
      </c>
      <c r="O176" s="4" t="s">
        <v>2150</v>
      </c>
      <c r="P176" s="4" t="s">
        <v>2150</v>
      </c>
      <c r="Q176" s="4" t="s">
        <v>1016</v>
      </c>
      <c r="R176" s="4" t="s">
        <v>1861</v>
      </c>
    </row>
    <row r="177" spans="7:18" ht="12.75">
      <c r="G177" s="4" t="s">
        <v>1017</v>
      </c>
      <c r="H177" s="4" t="s">
        <v>1018</v>
      </c>
      <c r="I177" s="4" t="s">
        <v>2093</v>
      </c>
      <c r="J177" s="4" t="s">
        <v>2094</v>
      </c>
      <c r="K177" s="4" t="s">
        <v>1019</v>
      </c>
      <c r="L177" s="4" t="s">
        <v>2090</v>
      </c>
      <c r="M177" s="4" t="s">
        <v>2150</v>
      </c>
      <c r="N177" s="4" t="s">
        <v>1020</v>
      </c>
      <c r="O177" s="4" t="s">
        <v>2150</v>
      </c>
      <c r="P177" s="4" t="s">
        <v>2150</v>
      </c>
      <c r="Q177" s="4" t="s">
        <v>1021</v>
      </c>
      <c r="R177" s="4" t="s">
        <v>1861</v>
      </c>
    </row>
    <row r="178" spans="7:18" ht="12.75">
      <c r="G178" s="4" t="s">
        <v>1022</v>
      </c>
      <c r="H178" s="4" t="s">
        <v>1023</v>
      </c>
      <c r="I178" s="4" t="s">
        <v>2095</v>
      </c>
      <c r="J178" s="4" t="s">
        <v>2096</v>
      </c>
      <c r="K178" s="4" t="s">
        <v>1024</v>
      </c>
      <c r="L178" s="4" t="s">
        <v>2090</v>
      </c>
      <c r="M178" s="4" t="s">
        <v>2150</v>
      </c>
      <c r="N178" s="4" t="s">
        <v>1025</v>
      </c>
      <c r="O178" s="4" t="s">
        <v>2150</v>
      </c>
      <c r="P178" s="4" t="s">
        <v>2150</v>
      </c>
      <c r="Q178" s="4" t="s">
        <v>1026</v>
      </c>
      <c r="R178" s="4" t="s">
        <v>1861</v>
      </c>
    </row>
    <row r="179" spans="7:18" ht="12.75">
      <c r="G179" s="4" t="s">
        <v>1027</v>
      </c>
      <c r="H179" s="4" t="s">
        <v>1028</v>
      </c>
      <c r="I179" s="4" t="s">
        <v>2097</v>
      </c>
      <c r="J179" s="4" t="s">
        <v>2098</v>
      </c>
      <c r="K179" s="4" t="s">
        <v>1029</v>
      </c>
      <c r="L179" s="4" t="s">
        <v>2090</v>
      </c>
      <c r="M179" s="4" t="s">
        <v>2150</v>
      </c>
      <c r="N179" s="4" t="s">
        <v>1030</v>
      </c>
      <c r="O179" s="4" t="s">
        <v>2150</v>
      </c>
      <c r="P179" s="4" t="s">
        <v>2150</v>
      </c>
      <c r="Q179" s="4" t="s">
        <v>1031</v>
      </c>
      <c r="R179" s="4" t="s">
        <v>1861</v>
      </c>
    </row>
    <row r="180" spans="7:18" ht="12.75">
      <c r="G180" s="4" t="s">
        <v>1032</v>
      </c>
      <c r="H180" s="4" t="s">
        <v>1033</v>
      </c>
      <c r="I180" s="4" t="s">
        <v>2099</v>
      </c>
      <c r="J180" s="4" t="s">
        <v>2100</v>
      </c>
      <c r="K180" s="4" t="s">
        <v>1034</v>
      </c>
      <c r="L180" s="4" t="s">
        <v>2090</v>
      </c>
      <c r="M180" s="4" t="s">
        <v>2150</v>
      </c>
      <c r="N180" s="4" t="s">
        <v>1035</v>
      </c>
      <c r="O180" s="4" t="s">
        <v>2150</v>
      </c>
      <c r="P180" s="4" t="s">
        <v>2150</v>
      </c>
      <c r="Q180" s="4" t="s">
        <v>1036</v>
      </c>
      <c r="R180" s="4" t="s">
        <v>1861</v>
      </c>
    </row>
    <row r="181" spans="7:18" ht="12.75">
      <c r="G181" s="4" t="s">
        <v>1037</v>
      </c>
      <c r="H181" s="4" t="s">
        <v>1038</v>
      </c>
      <c r="I181" s="4" t="s">
        <v>2099</v>
      </c>
      <c r="J181" s="4" t="s">
        <v>2100</v>
      </c>
      <c r="K181" s="4" t="s">
        <v>1039</v>
      </c>
      <c r="L181" s="4" t="s">
        <v>2090</v>
      </c>
      <c r="M181" s="4" t="s">
        <v>2150</v>
      </c>
      <c r="N181" s="4" t="s">
        <v>1040</v>
      </c>
      <c r="O181" s="4" t="s">
        <v>2150</v>
      </c>
      <c r="P181" s="4" t="s">
        <v>2150</v>
      </c>
      <c r="Q181" s="4" t="s">
        <v>1041</v>
      </c>
      <c r="R181" s="4" t="s">
        <v>1861</v>
      </c>
    </row>
    <row r="182" spans="7:18" ht="12.75">
      <c r="G182" s="4" t="s">
        <v>1042</v>
      </c>
      <c r="H182" s="4" t="s">
        <v>1043</v>
      </c>
      <c r="I182" s="4" t="s">
        <v>2099</v>
      </c>
      <c r="J182" s="4" t="s">
        <v>2100</v>
      </c>
      <c r="K182" s="4" t="s">
        <v>1044</v>
      </c>
      <c r="L182" s="4" t="s">
        <v>2090</v>
      </c>
      <c r="M182" s="4" t="s">
        <v>1045</v>
      </c>
      <c r="N182" s="4" t="s">
        <v>2150</v>
      </c>
      <c r="O182" s="4" t="s">
        <v>2150</v>
      </c>
      <c r="P182" s="4" t="s">
        <v>2150</v>
      </c>
      <c r="Q182" s="4" t="s">
        <v>1046</v>
      </c>
      <c r="R182" s="4" t="s">
        <v>1861</v>
      </c>
    </row>
    <row r="183" spans="7:18" ht="12.75">
      <c r="G183" s="4" t="s">
        <v>1047</v>
      </c>
      <c r="H183" s="4" t="s">
        <v>1048</v>
      </c>
      <c r="I183" s="4" t="s">
        <v>2099</v>
      </c>
      <c r="J183" s="4" t="s">
        <v>2100</v>
      </c>
      <c r="K183" s="4" t="s">
        <v>1049</v>
      </c>
      <c r="L183" s="4" t="s">
        <v>2090</v>
      </c>
      <c r="M183" s="4" t="s">
        <v>1050</v>
      </c>
      <c r="N183" s="4" t="s">
        <v>2150</v>
      </c>
      <c r="O183" s="4" t="s">
        <v>2150</v>
      </c>
      <c r="P183" s="4" t="s">
        <v>2150</v>
      </c>
      <c r="Q183" s="4" t="s">
        <v>1051</v>
      </c>
      <c r="R183" s="4" t="s">
        <v>1861</v>
      </c>
    </row>
    <row r="184" spans="7:18" ht="12.75">
      <c r="G184" s="4" t="s">
        <v>1052</v>
      </c>
      <c r="H184" s="4" t="s">
        <v>1053</v>
      </c>
      <c r="I184" s="4" t="s">
        <v>2099</v>
      </c>
      <c r="J184" s="4" t="s">
        <v>2100</v>
      </c>
      <c r="K184" s="4" t="s">
        <v>1054</v>
      </c>
      <c r="L184" s="4" t="s">
        <v>2090</v>
      </c>
      <c r="M184" s="4" t="s">
        <v>2150</v>
      </c>
      <c r="N184" s="4" t="s">
        <v>1055</v>
      </c>
      <c r="O184" s="4" t="s">
        <v>2150</v>
      </c>
      <c r="P184" s="4" t="s">
        <v>2150</v>
      </c>
      <c r="Q184" s="4" t="s">
        <v>1056</v>
      </c>
      <c r="R184" s="4" t="s">
        <v>1861</v>
      </c>
    </row>
    <row r="185" spans="7:18" ht="12.75">
      <c r="G185" s="4" t="s">
        <v>1057</v>
      </c>
      <c r="H185" s="4" t="s">
        <v>1059</v>
      </c>
      <c r="I185" s="4" t="s">
        <v>2099</v>
      </c>
      <c r="J185" s="4" t="s">
        <v>2100</v>
      </c>
      <c r="K185" s="4" t="s">
        <v>1060</v>
      </c>
      <c r="L185" s="4" t="s">
        <v>2090</v>
      </c>
      <c r="M185" s="4" t="s">
        <v>2150</v>
      </c>
      <c r="N185" s="4" t="s">
        <v>1061</v>
      </c>
      <c r="O185" s="4" t="s">
        <v>2150</v>
      </c>
      <c r="P185" s="4" t="s">
        <v>2150</v>
      </c>
      <c r="Q185" s="4" t="s">
        <v>1062</v>
      </c>
      <c r="R185" s="4" t="s">
        <v>1861</v>
      </c>
    </row>
    <row r="186" spans="7:18" ht="12.75">
      <c r="G186" s="4" t="s">
        <v>1063</v>
      </c>
      <c r="H186" s="4" t="s">
        <v>1064</v>
      </c>
      <c r="I186" s="4" t="s">
        <v>2099</v>
      </c>
      <c r="J186" s="4" t="s">
        <v>2100</v>
      </c>
      <c r="K186" s="4" t="s">
        <v>1065</v>
      </c>
      <c r="L186" s="4" t="s">
        <v>2090</v>
      </c>
      <c r="M186" s="4" t="s">
        <v>2150</v>
      </c>
      <c r="N186" s="4" t="s">
        <v>1066</v>
      </c>
      <c r="O186" s="4" t="s">
        <v>2150</v>
      </c>
      <c r="P186" s="4" t="s">
        <v>2150</v>
      </c>
      <c r="Q186" s="4" t="s">
        <v>1067</v>
      </c>
      <c r="R186" s="4" t="s">
        <v>1861</v>
      </c>
    </row>
    <row r="187" spans="7:18" ht="12.75">
      <c r="G187" s="4" t="s">
        <v>1068</v>
      </c>
      <c r="H187" s="4" t="s">
        <v>940</v>
      </c>
      <c r="I187" s="4" t="s">
        <v>2099</v>
      </c>
      <c r="J187" s="4" t="s">
        <v>2100</v>
      </c>
      <c r="K187" s="4" t="s">
        <v>1069</v>
      </c>
      <c r="L187" s="4" t="s">
        <v>2090</v>
      </c>
      <c r="M187" s="4" t="s">
        <v>2150</v>
      </c>
      <c r="N187" s="4" t="s">
        <v>1070</v>
      </c>
      <c r="O187" s="4" t="s">
        <v>2150</v>
      </c>
      <c r="P187" s="4" t="s">
        <v>1071</v>
      </c>
      <c r="Q187" s="4" t="s">
        <v>1072</v>
      </c>
      <c r="R187" s="4" t="s">
        <v>1861</v>
      </c>
    </row>
    <row r="188" spans="7:18" ht="12.75">
      <c r="G188" s="4" t="s">
        <v>1073</v>
      </c>
      <c r="H188" s="4" t="s">
        <v>1074</v>
      </c>
      <c r="I188" s="4" t="s">
        <v>2099</v>
      </c>
      <c r="J188" s="4" t="s">
        <v>2100</v>
      </c>
      <c r="K188" s="4" t="s">
        <v>1075</v>
      </c>
      <c r="L188" s="4" t="s">
        <v>2090</v>
      </c>
      <c r="M188" s="4" t="s">
        <v>2150</v>
      </c>
      <c r="N188" s="4" t="s">
        <v>1076</v>
      </c>
      <c r="O188" s="4" t="s">
        <v>2150</v>
      </c>
      <c r="P188" s="4" t="s">
        <v>1077</v>
      </c>
      <c r="Q188" s="4" t="s">
        <v>1078</v>
      </c>
      <c r="R188" s="4" t="s">
        <v>1861</v>
      </c>
    </row>
    <row r="189" spans="7:18" ht="12.75">
      <c r="G189" s="4" t="s">
        <v>1079</v>
      </c>
      <c r="H189" s="4" t="s">
        <v>1080</v>
      </c>
      <c r="I189" s="4" t="s">
        <v>2099</v>
      </c>
      <c r="J189" s="4" t="s">
        <v>2100</v>
      </c>
      <c r="K189" s="4" t="s">
        <v>1044</v>
      </c>
      <c r="L189" s="4" t="s">
        <v>2090</v>
      </c>
      <c r="M189" s="4" t="s">
        <v>2150</v>
      </c>
      <c r="N189" s="4" t="s">
        <v>1081</v>
      </c>
      <c r="O189" s="4" t="s">
        <v>2150</v>
      </c>
      <c r="P189" s="4" t="s">
        <v>2150</v>
      </c>
      <c r="Q189" s="4" t="s">
        <v>1082</v>
      </c>
      <c r="R189" s="4" t="s">
        <v>1861</v>
      </c>
    </row>
    <row r="190" spans="7:18" ht="12.75">
      <c r="G190" s="4" t="s">
        <v>1083</v>
      </c>
      <c r="H190" s="4" t="s">
        <v>1084</v>
      </c>
      <c r="I190" s="4" t="s">
        <v>2099</v>
      </c>
      <c r="J190" s="4" t="s">
        <v>2100</v>
      </c>
      <c r="K190" s="4" t="s">
        <v>1060</v>
      </c>
      <c r="L190" s="4" t="s">
        <v>2090</v>
      </c>
      <c r="M190" s="4" t="s">
        <v>2150</v>
      </c>
      <c r="N190" s="4" t="s">
        <v>1085</v>
      </c>
      <c r="O190" s="4" t="s">
        <v>2150</v>
      </c>
      <c r="P190" s="4" t="s">
        <v>2150</v>
      </c>
      <c r="Q190" s="4" t="s">
        <v>1086</v>
      </c>
      <c r="R190" s="4" t="s">
        <v>1861</v>
      </c>
    </row>
    <row r="191" spans="7:18" ht="12.75">
      <c r="G191" s="4" t="s">
        <v>1087</v>
      </c>
      <c r="H191" s="4" t="s">
        <v>1088</v>
      </c>
      <c r="I191" s="4" t="s">
        <v>2099</v>
      </c>
      <c r="J191" s="4" t="s">
        <v>2100</v>
      </c>
      <c r="K191" s="4" t="s">
        <v>1089</v>
      </c>
      <c r="L191" s="4" t="s">
        <v>2090</v>
      </c>
      <c r="M191" s="4" t="s">
        <v>2150</v>
      </c>
      <c r="N191" s="4" t="s">
        <v>1090</v>
      </c>
      <c r="O191" s="4" t="s">
        <v>2150</v>
      </c>
      <c r="P191" s="4" t="s">
        <v>2150</v>
      </c>
      <c r="Q191" s="4" t="s">
        <v>1091</v>
      </c>
      <c r="R191" s="4" t="s">
        <v>1861</v>
      </c>
    </row>
    <row r="192" spans="7:18" ht="12.75">
      <c r="G192" s="4" t="s">
        <v>1092</v>
      </c>
      <c r="H192" s="4" t="s">
        <v>1093</v>
      </c>
      <c r="I192" s="4" t="s">
        <v>2099</v>
      </c>
      <c r="J192" s="4" t="s">
        <v>2100</v>
      </c>
      <c r="K192" s="4" t="s">
        <v>1094</v>
      </c>
      <c r="L192" s="4" t="s">
        <v>2090</v>
      </c>
      <c r="M192" s="4" t="s">
        <v>1095</v>
      </c>
      <c r="N192" s="4" t="s">
        <v>2150</v>
      </c>
      <c r="O192" s="4" t="s">
        <v>2150</v>
      </c>
      <c r="P192" s="4" t="s">
        <v>2150</v>
      </c>
      <c r="Q192" s="4" t="s">
        <v>1096</v>
      </c>
      <c r="R192" s="4" t="s">
        <v>1861</v>
      </c>
    </row>
    <row r="193" spans="7:18" ht="12.75">
      <c r="G193" s="4" t="s">
        <v>1097</v>
      </c>
      <c r="H193" s="4" t="s">
        <v>1098</v>
      </c>
      <c r="I193" s="4" t="s">
        <v>2099</v>
      </c>
      <c r="J193" s="4" t="s">
        <v>2100</v>
      </c>
      <c r="K193" s="4" t="s">
        <v>1094</v>
      </c>
      <c r="L193" s="4" t="s">
        <v>2090</v>
      </c>
      <c r="M193" s="4" t="s">
        <v>2150</v>
      </c>
      <c r="N193" s="4" t="s">
        <v>1099</v>
      </c>
      <c r="O193" s="4" t="s">
        <v>2150</v>
      </c>
      <c r="P193" s="4" t="s">
        <v>2150</v>
      </c>
      <c r="Q193" s="4" t="s">
        <v>1100</v>
      </c>
      <c r="R193" s="4" t="s">
        <v>1861</v>
      </c>
    </row>
    <row r="194" spans="7:18" ht="12.75">
      <c r="G194" s="4" t="s">
        <v>2101</v>
      </c>
      <c r="H194" s="4" t="s">
        <v>2102</v>
      </c>
      <c r="I194" s="4" t="s">
        <v>2099</v>
      </c>
      <c r="J194" s="4" t="s">
        <v>2100</v>
      </c>
      <c r="K194" s="4" t="s">
        <v>2103</v>
      </c>
      <c r="L194" s="4" t="s">
        <v>2090</v>
      </c>
      <c r="M194" s="4" t="s">
        <v>2150</v>
      </c>
      <c r="N194" s="4" t="s">
        <v>2104</v>
      </c>
      <c r="O194" s="4" t="s">
        <v>2150</v>
      </c>
      <c r="P194" s="4" t="s">
        <v>2150</v>
      </c>
      <c r="Q194" s="4" t="s">
        <v>2105</v>
      </c>
      <c r="R194" s="4" t="s">
        <v>1861</v>
      </c>
    </row>
    <row r="195" spans="7:18" ht="12.75">
      <c r="G195" s="4" t="s">
        <v>1101</v>
      </c>
      <c r="H195" s="4" t="s">
        <v>1102</v>
      </c>
      <c r="I195" s="4" t="s">
        <v>2099</v>
      </c>
      <c r="J195" s="4" t="s">
        <v>2100</v>
      </c>
      <c r="K195" s="4" t="s">
        <v>1103</v>
      </c>
      <c r="L195" s="4" t="s">
        <v>2090</v>
      </c>
      <c r="M195" s="4" t="s">
        <v>2150</v>
      </c>
      <c r="N195" s="4" t="s">
        <v>1104</v>
      </c>
      <c r="O195" s="4" t="s">
        <v>2150</v>
      </c>
      <c r="P195" s="4" t="s">
        <v>2150</v>
      </c>
      <c r="Q195" s="4" t="s">
        <v>1105</v>
      </c>
      <c r="R195" s="4" t="s">
        <v>1861</v>
      </c>
    </row>
    <row r="196" spans="7:18" ht="12.75">
      <c r="G196" s="4" t="s">
        <v>1106</v>
      </c>
      <c r="H196" s="4" t="s">
        <v>1107</v>
      </c>
      <c r="I196" s="4" t="s">
        <v>2106</v>
      </c>
      <c r="J196" s="4" t="s">
        <v>2107</v>
      </c>
      <c r="K196" s="4" t="s">
        <v>2045</v>
      </c>
      <c r="L196" s="4" t="s">
        <v>2108</v>
      </c>
      <c r="M196" s="4" t="s">
        <v>1108</v>
      </c>
      <c r="N196" s="4" t="s">
        <v>2150</v>
      </c>
      <c r="O196" s="4" t="s">
        <v>2150</v>
      </c>
      <c r="P196" s="4" t="s">
        <v>2150</v>
      </c>
      <c r="Q196" s="4" t="s">
        <v>1109</v>
      </c>
      <c r="R196" s="4" t="s">
        <v>1861</v>
      </c>
    </row>
    <row r="197" spans="7:18" ht="12.75">
      <c r="G197" s="4" t="s">
        <v>1110</v>
      </c>
      <c r="H197" s="4" t="s">
        <v>1111</v>
      </c>
      <c r="I197" s="4" t="s">
        <v>2106</v>
      </c>
      <c r="J197" s="4" t="s">
        <v>2107</v>
      </c>
      <c r="K197" s="4" t="s">
        <v>2045</v>
      </c>
      <c r="L197" s="4" t="s">
        <v>2108</v>
      </c>
      <c r="M197" s="4" t="s">
        <v>2150</v>
      </c>
      <c r="N197" s="4" t="s">
        <v>2150</v>
      </c>
      <c r="O197" s="4" t="s">
        <v>2150</v>
      </c>
      <c r="P197" s="4" t="s">
        <v>2150</v>
      </c>
      <c r="Q197" s="4" t="s">
        <v>1112</v>
      </c>
      <c r="R197" s="4" t="s">
        <v>1861</v>
      </c>
    </row>
    <row r="198" spans="7:18" ht="12.75">
      <c r="G198" s="4" t="s">
        <v>1113</v>
      </c>
      <c r="H198" s="4" t="s">
        <v>1114</v>
      </c>
      <c r="I198" s="4" t="s">
        <v>2106</v>
      </c>
      <c r="J198" s="4" t="s">
        <v>2107</v>
      </c>
      <c r="K198" s="4" t="s">
        <v>1115</v>
      </c>
      <c r="L198" s="4" t="s">
        <v>2108</v>
      </c>
      <c r="M198" s="4" t="s">
        <v>2150</v>
      </c>
      <c r="N198" s="4" t="s">
        <v>1116</v>
      </c>
      <c r="O198" s="4" t="s">
        <v>2150</v>
      </c>
      <c r="P198" s="4" t="s">
        <v>2150</v>
      </c>
      <c r="Q198" s="4" t="s">
        <v>1117</v>
      </c>
      <c r="R198" s="4" t="s">
        <v>1861</v>
      </c>
    </row>
    <row r="199" spans="7:18" ht="12.75">
      <c r="G199" s="4" t="s">
        <v>1118</v>
      </c>
      <c r="H199" s="4" t="s">
        <v>1119</v>
      </c>
      <c r="I199" s="4" t="s">
        <v>2109</v>
      </c>
      <c r="J199" s="4" t="s">
        <v>2110</v>
      </c>
      <c r="K199" s="4" t="s">
        <v>1120</v>
      </c>
      <c r="L199" s="4" t="s">
        <v>2108</v>
      </c>
      <c r="M199" s="4" t="s">
        <v>2150</v>
      </c>
      <c r="N199" s="4" t="s">
        <v>1121</v>
      </c>
      <c r="O199" s="4" t="s">
        <v>2150</v>
      </c>
      <c r="P199" s="4" t="s">
        <v>1122</v>
      </c>
      <c r="Q199" s="4" t="s">
        <v>1123</v>
      </c>
      <c r="R199" s="4" t="s">
        <v>1861</v>
      </c>
    </row>
    <row r="200" spans="7:18" ht="12.75">
      <c r="G200" s="4" t="s">
        <v>1124</v>
      </c>
      <c r="H200" s="4" t="s">
        <v>1125</v>
      </c>
      <c r="I200" s="4" t="s">
        <v>2111</v>
      </c>
      <c r="J200" s="4" t="s">
        <v>2112</v>
      </c>
      <c r="K200" s="4" t="s">
        <v>1126</v>
      </c>
      <c r="L200" s="4" t="s">
        <v>2108</v>
      </c>
      <c r="M200" s="4" t="s">
        <v>2150</v>
      </c>
      <c r="N200" s="4" t="s">
        <v>1127</v>
      </c>
      <c r="O200" s="4" t="s">
        <v>1128</v>
      </c>
      <c r="P200" s="4" t="s">
        <v>2150</v>
      </c>
      <c r="Q200" s="4" t="s">
        <v>1129</v>
      </c>
      <c r="R200" s="4" t="s">
        <v>1861</v>
      </c>
    </row>
    <row r="201" spans="7:18" ht="12.75">
      <c r="G201" s="4" t="s">
        <v>1130</v>
      </c>
      <c r="H201" s="4" t="s">
        <v>1131</v>
      </c>
      <c r="I201" s="4" t="s">
        <v>2111</v>
      </c>
      <c r="J201" s="4" t="s">
        <v>2112</v>
      </c>
      <c r="K201" s="4" t="s">
        <v>1126</v>
      </c>
      <c r="L201" s="4" t="s">
        <v>2108</v>
      </c>
      <c r="M201" s="4" t="s">
        <v>1132</v>
      </c>
      <c r="N201" s="4" t="s">
        <v>1133</v>
      </c>
      <c r="O201" s="4" t="s">
        <v>1134</v>
      </c>
      <c r="P201" s="4" t="s">
        <v>2150</v>
      </c>
      <c r="Q201" s="4" t="s">
        <v>1135</v>
      </c>
      <c r="R201" s="4" t="s">
        <v>1861</v>
      </c>
    </row>
    <row r="202" spans="7:18" ht="12.75">
      <c r="G202" s="4" t="s">
        <v>1136</v>
      </c>
      <c r="H202" s="4" t="s">
        <v>1137</v>
      </c>
      <c r="I202" s="4" t="s">
        <v>2111</v>
      </c>
      <c r="J202" s="4" t="s">
        <v>2112</v>
      </c>
      <c r="K202" s="4" t="s">
        <v>1126</v>
      </c>
      <c r="L202" s="4" t="s">
        <v>2108</v>
      </c>
      <c r="M202" s="4" t="s">
        <v>2150</v>
      </c>
      <c r="N202" s="4" t="s">
        <v>1138</v>
      </c>
      <c r="O202" s="4" t="s">
        <v>1128</v>
      </c>
      <c r="P202" s="4" t="s">
        <v>1138</v>
      </c>
      <c r="Q202" s="4" t="s">
        <v>1139</v>
      </c>
      <c r="R202" s="4" t="s">
        <v>1861</v>
      </c>
    </row>
    <row r="203" spans="7:18" ht="12.75">
      <c r="G203" s="4" t="s">
        <v>1140</v>
      </c>
      <c r="H203" s="4" t="s">
        <v>1141</v>
      </c>
      <c r="I203" s="4" t="s">
        <v>2114</v>
      </c>
      <c r="J203" s="4" t="s">
        <v>2115</v>
      </c>
      <c r="K203" s="4" t="s">
        <v>1142</v>
      </c>
      <c r="L203" s="4" t="s">
        <v>2108</v>
      </c>
      <c r="M203" s="4" t="s">
        <v>1143</v>
      </c>
      <c r="N203" s="4" t="s">
        <v>2150</v>
      </c>
      <c r="O203" s="4" t="s">
        <v>2150</v>
      </c>
      <c r="P203" s="4" t="s">
        <v>2150</v>
      </c>
      <c r="Q203" s="4" t="s">
        <v>1144</v>
      </c>
      <c r="R203" s="4" t="s">
        <v>1861</v>
      </c>
    </row>
    <row r="204" spans="7:18" ht="12.75">
      <c r="G204" s="4" t="s">
        <v>1827</v>
      </c>
      <c r="H204" s="4" t="s">
        <v>1828</v>
      </c>
      <c r="I204" s="4" t="s">
        <v>2116</v>
      </c>
      <c r="J204" s="4" t="s">
        <v>2117</v>
      </c>
      <c r="K204" s="4" t="s">
        <v>1829</v>
      </c>
      <c r="L204" s="4" t="s">
        <v>2108</v>
      </c>
      <c r="M204" s="4" t="s">
        <v>1830</v>
      </c>
      <c r="N204" s="4" t="s">
        <v>2150</v>
      </c>
      <c r="O204" s="4" t="s">
        <v>2150</v>
      </c>
      <c r="P204" s="4" t="s">
        <v>2150</v>
      </c>
      <c r="Q204" s="4" t="s">
        <v>1831</v>
      </c>
      <c r="R204" s="4" t="s">
        <v>1861</v>
      </c>
    </row>
    <row r="205" spans="7:18" ht="12.75">
      <c r="G205" s="4" t="s">
        <v>1145</v>
      </c>
      <c r="H205" s="4" t="s">
        <v>1146</v>
      </c>
      <c r="I205" s="4" t="s">
        <v>2116</v>
      </c>
      <c r="J205" s="4" t="s">
        <v>2117</v>
      </c>
      <c r="K205" s="4" t="s">
        <v>1931</v>
      </c>
      <c r="L205" s="4" t="s">
        <v>2108</v>
      </c>
      <c r="M205" s="4" t="s">
        <v>1147</v>
      </c>
      <c r="N205" s="4" t="s">
        <v>2150</v>
      </c>
      <c r="O205" s="4" t="s">
        <v>2150</v>
      </c>
      <c r="P205" s="4" t="s">
        <v>2150</v>
      </c>
      <c r="Q205" s="4" t="s">
        <v>1148</v>
      </c>
      <c r="R205" s="4" t="s">
        <v>1861</v>
      </c>
    </row>
    <row r="206" spans="7:18" ht="12.75">
      <c r="G206" s="4" t="s">
        <v>1149</v>
      </c>
      <c r="H206" s="4" t="s">
        <v>1150</v>
      </c>
      <c r="I206" s="4" t="s">
        <v>2116</v>
      </c>
      <c r="J206" s="4" t="s">
        <v>2117</v>
      </c>
      <c r="K206" s="4" t="s">
        <v>1931</v>
      </c>
      <c r="L206" s="4" t="s">
        <v>2108</v>
      </c>
      <c r="M206" s="4" t="s">
        <v>1151</v>
      </c>
      <c r="N206" s="4" t="s">
        <v>2150</v>
      </c>
      <c r="O206" s="4" t="s">
        <v>2150</v>
      </c>
      <c r="P206" s="4" t="s">
        <v>2150</v>
      </c>
      <c r="Q206" s="4" t="s">
        <v>1152</v>
      </c>
      <c r="R206" s="4" t="s">
        <v>1861</v>
      </c>
    </row>
    <row r="207" spans="7:18" ht="12.75">
      <c r="G207" s="4" t="s">
        <v>1153</v>
      </c>
      <c r="H207" s="4" t="s">
        <v>1154</v>
      </c>
      <c r="I207" s="4" t="s">
        <v>2116</v>
      </c>
      <c r="J207" s="4" t="s">
        <v>2117</v>
      </c>
      <c r="K207" s="4" t="s">
        <v>1155</v>
      </c>
      <c r="L207" s="4" t="s">
        <v>2108</v>
      </c>
      <c r="M207" s="4" t="s">
        <v>1156</v>
      </c>
      <c r="N207" s="4" t="s">
        <v>2150</v>
      </c>
      <c r="O207" s="4" t="s">
        <v>2150</v>
      </c>
      <c r="P207" s="4" t="s">
        <v>2150</v>
      </c>
      <c r="Q207" s="4" t="s">
        <v>1157</v>
      </c>
      <c r="R207" s="4" t="s">
        <v>1861</v>
      </c>
    </row>
    <row r="208" spans="7:18" ht="12.75">
      <c r="G208" s="4" t="s">
        <v>1158</v>
      </c>
      <c r="H208" s="4" t="s">
        <v>1159</v>
      </c>
      <c r="I208" s="4" t="s">
        <v>2116</v>
      </c>
      <c r="J208" s="4" t="s">
        <v>2117</v>
      </c>
      <c r="K208" s="4" t="s">
        <v>1160</v>
      </c>
      <c r="L208" s="4" t="s">
        <v>2108</v>
      </c>
      <c r="M208" s="4" t="s">
        <v>1161</v>
      </c>
      <c r="N208" s="4" t="s">
        <v>2150</v>
      </c>
      <c r="O208" s="4" t="s">
        <v>2150</v>
      </c>
      <c r="P208" s="4" t="s">
        <v>2150</v>
      </c>
      <c r="Q208" s="4" t="s">
        <v>1162</v>
      </c>
      <c r="R208" s="4" t="s">
        <v>1861</v>
      </c>
    </row>
    <row r="209" spans="7:18" ht="12.75">
      <c r="G209" s="4" t="s">
        <v>1163</v>
      </c>
      <c r="H209" s="4" t="s">
        <v>1164</v>
      </c>
      <c r="I209" s="4" t="s">
        <v>2116</v>
      </c>
      <c r="J209" s="4" t="s">
        <v>2117</v>
      </c>
      <c r="K209" s="4" t="s">
        <v>1165</v>
      </c>
      <c r="L209" s="4" t="s">
        <v>2108</v>
      </c>
      <c r="M209" s="4" t="s">
        <v>1166</v>
      </c>
      <c r="N209" s="4" t="s">
        <v>2150</v>
      </c>
      <c r="O209" s="4" t="s">
        <v>2150</v>
      </c>
      <c r="P209" s="4" t="s">
        <v>2150</v>
      </c>
      <c r="Q209" s="4" t="s">
        <v>1167</v>
      </c>
      <c r="R209" s="4" t="s">
        <v>1861</v>
      </c>
    </row>
    <row r="210" spans="7:18" ht="12.75">
      <c r="G210" s="4" t="s">
        <v>1168</v>
      </c>
      <c r="H210" s="4" t="s">
        <v>1169</v>
      </c>
      <c r="I210" s="4" t="s">
        <v>2116</v>
      </c>
      <c r="J210" s="4" t="s">
        <v>2117</v>
      </c>
      <c r="K210" s="4" t="s">
        <v>1170</v>
      </c>
      <c r="L210" s="4" t="s">
        <v>2108</v>
      </c>
      <c r="M210" s="4" t="s">
        <v>1171</v>
      </c>
      <c r="N210" s="4" t="s">
        <v>1172</v>
      </c>
      <c r="O210" s="4" t="s">
        <v>1173</v>
      </c>
      <c r="P210" s="4" t="s">
        <v>1174</v>
      </c>
      <c r="Q210" s="4" t="s">
        <v>1175</v>
      </c>
      <c r="R210" s="4" t="s">
        <v>1861</v>
      </c>
    </row>
    <row r="211" spans="7:18" ht="12.75">
      <c r="G211" s="4" t="s">
        <v>1176</v>
      </c>
      <c r="H211" s="4" t="s">
        <v>1177</v>
      </c>
      <c r="I211" s="4" t="s">
        <v>2116</v>
      </c>
      <c r="J211" s="4" t="s">
        <v>2117</v>
      </c>
      <c r="K211" s="4" t="s">
        <v>1178</v>
      </c>
      <c r="L211" s="4" t="s">
        <v>2108</v>
      </c>
      <c r="M211" s="4" t="s">
        <v>2150</v>
      </c>
      <c r="N211" s="4" t="s">
        <v>1179</v>
      </c>
      <c r="O211" s="4" t="s">
        <v>2150</v>
      </c>
      <c r="P211" s="4" t="s">
        <v>1180</v>
      </c>
      <c r="Q211" s="4" t="s">
        <v>1181</v>
      </c>
      <c r="R211" s="4" t="s">
        <v>1861</v>
      </c>
    </row>
    <row r="212" spans="7:18" ht="12.75">
      <c r="G212" s="4" t="s">
        <v>1182</v>
      </c>
      <c r="H212" s="4" t="s">
        <v>1183</v>
      </c>
      <c r="I212" s="4" t="s">
        <v>2116</v>
      </c>
      <c r="J212" s="4" t="s">
        <v>2117</v>
      </c>
      <c r="K212" s="4" t="s">
        <v>1184</v>
      </c>
      <c r="L212" s="4" t="s">
        <v>2108</v>
      </c>
      <c r="M212" s="4" t="s">
        <v>1185</v>
      </c>
      <c r="N212" s="4" t="s">
        <v>2150</v>
      </c>
      <c r="O212" s="4" t="s">
        <v>2150</v>
      </c>
      <c r="P212" s="4" t="s">
        <v>2150</v>
      </c>
      <c r="Q212" s="4" t="s">
        <v>1186</v>
      </c>
      <c r="R212" s="4" t="s">
        <v>1861</v>
      </c>
    </row>
    <row r="213" spans="7:18" ht="12.75">
      <c r="G213" s="4" t="s">
        <v>1187</v>
      </c>
      <c r="H213" s="4" t="s">
        <v>1188</v>
      </c>
      <c r="I213" s="4" t="s">
        <v>2116</v>
      </c>
      <c r="J213" s="4" t="s">
        <v>2117</v>
      </c>
      <c r="K213" s="4" t="s">
        <v>1170</v>
      </c>
      <c r="L213" s="4" t="s">
        <v>2108</v>
      </c>
      <c r="M213" s="4" t="s">
        <v>1189</v>
      </c>
      <c r="N213" s="4" t="s">
        <v>2150</v>
      </c>
      <c r="O213" s="4" t="s">
        <v>2150</v>
      </c>
      <c r="P213" s="4" t="s">
        <v>2150</v>
      </c>
      <c r="Q213" s="4" t="s">
        <v>1190</v>
      </c>
      <c r="R213" s="4" t="s">
        <v>1861</v>
      </c>
    </row>
    <row r="214" spans="7:18" ht="12.75">
      <c r="G214" s="4" t="s">
        <v>1191</v>
      </c>
      <c r="H214" s="4" t="s">
        <v>1192</v>
      </c>
      <c r="I214" s="4" t="s">
        <v>2116</v>
      </c>
      <c r="J214" s="4" t="s">
        <v>2117</v>
      </c>
      <c r="K214" s="4" t="s">
        <v>1193</v>
      </c>
      <c r="L214" s="4" t="s">
        <v>2108</v>
      </c>
      <c r="M214" s="4" t="s">
        <v>1194</v>
      </c>
      <c r="N214" s="4" t="s">
        <v>1194</v>
      </c>
      <c r="O214" s="4" t="s">
        <v>1195</v>
      </c>
      <c r="P214" s="4" t="s">
        <v>2150</v>
      </c>
      <c r="Q214" s="4" t="s">
        <v>1196</v>
      </c>
      <c r="R214" s="4" t="s">
        <v>1861</v>
      </c>
    </row>
    <row r="215" spans="7:18" ht="12.75">
      <c r="G215" s="4" t="s">
        <v>1197</v>
      </c>
      <c r="H215" s="4" t="s">
        <v>1198</v>
      </c>
      <c r="I215" s="4" t="s">
        <v>2116</v>
      </c>
      <c r="J215" s="4" t="s">
        <v>2117</v>
      </c>
      <c r="K215" s="4" t="s">
        <v>1199</v>
      </c>
      <c r="L215" s="4" t="s">
        <v>2108</v>
      </c>
      <c r="M215" s="4" t="s">
        <v>2150</v>
      </c>
      <c r="N215" s="4" t="s">
        <v>1200</v>
      </c>
      <c r="O215" s="4" t="s">
        <v>2150</v>
      </c>
      <c r="P215" s="4" t="s">
        <v>1201</v>
      </c>
      <c r="Q215" s="4" t="s">
        <v>1202</v>
      </c>
      <c r="R215" s="4" t="s">
        <v>1861</v>
      </c>
    </row>
    <row r="216" spans="7:18" ht="12.75">
      <c r="G216" s="4" t="s">
        <v>1203</v>
      </c>
      <c r="H216" s="4" t="s">
        <v>1204</v>
      </c>
      <c r="I216" s="4" t="s">
        <v>2116</v>
      </c>
      <c r="J216" s="4" t="s">
        <v>2117</v>
      </c>
      <c r="K216" s="4" t="s">
        <v>1205</v>
      </c>
      <c r="L216" s="4" t="s">
        <v>2108</v>
      </c>
      <c r="M216" s="4" t="s">
        <v>2150</v>
      </c>
      <c r="N216" s="4" t="s">
        <v>1206</v>
      </c>
      <c r="O216" s="4" t="s">
        <v>2150</v>
      </c>
      <c r="P216" s="4" t="s">
        <v>2150</v>
      </c>
      <c r="Q216" s="4" t="s">
        <v>1207</v>
      </c>
      <c r="R216" s="4" t="s">
        <v>1861</v>
      </c>
    </row>
    <row r="217" spans="7:18" ht="12.75">
      <c r="G217" s="4" t="s">
        <v>1208</v>
      </c>
      <c r="H217" s="4" t="s">
        <v>1209</v>
      </c>
      <c r="I217" s="4" t="s">
        <v>2116</v>
      </c>
      <c r="J217" s="4" t="s">
        <v>2117</v>
      </c>
      <c r="K217" s="4" t="s">
        <v>1210</v>
      </c>
      <c r="L217" s="4" t="s">
        <v>2108</v>
      </c>
      <c r="M217" s="4" t="s">
        <v>1211</v>
      </c>
      <c r="N217" s="4" t="s">
        <v>1211</v>
      </c>
      <c r="O217" s="4" t="s">
        <v>2150</v>
      </c>
      <c r="P217" s="4" t="s">
        <v>2150</v>
      </c>
      <c r="Q217" s="4" t="s">
        <v>1212</v>
      </c>
      <c r="R217" s="4" t="s">
        <v>1861</v>
      </c>
    </row>
    <row r="218" spans="7:18" ht="12.75">
      <c r="G218" s="4" t="s">
        <v>1213</v>
      </c>
      <c r="H218" s="4" t="s">
        <v>1214</v>
      </c>
      <c r="I218" s="4" t="s">
        <v>2116</v>
      </c>
      <c r="J218" s="4" t="s">
        <v>2117</v>
      </c>
      <c r="K218" s="4" t="s">
        <v>1215</v>
      </c>
      <c r="L218" s="4" t="s">
        <v>2108</v>
      </c>
      <c r="M218" s="4" t="s">
        <v>1216</v>
      </c>
      <c r="N218" s="4" t="s">
        <v>2150</v>
      </c>
      <c r="O218" s="4" t="s">
        <v>2150</v>
      </c>
      <c r="P218" s="4" t="s">
        <v>2150</v>
      </c>
      <c r="Q218" s="4" t="s">
        <v>1217</v>
      </c>
      <c r="R218" s="4" t="s">
        <v>1861</v>
      </c>
    </row>
    <row r="219" spans="7:18" ht="12.75">
      <c r="G219" s="4" t="s">
        <v>1218</v>
      </c>
      <c r="H219" s="4" t="s">
        <v>1219</v>
      </c>
      <c r="I219" s="4" t="s">
        <v>2116</v>
      </c>
      <c r="J219" s="4" t="s">
        <v>2117</v>
      </c>
      <c r="K219" s="4" t="s">
        <v>1220</v>
      </c>
      <c r="L219" s="4" t="s">
        <v>2108</v>
      </c>
      <c r="M219" s="4" t="s">
        <v>1221</v>
      </c>
      <c r="N219" s="4" t="s">
        <v>2150</v>
      </c>
      <c r="O219" s="4" t="s">
        <v>2150</v>
      </c>
      <c r="P219" s="4" t="s">
        <v>2150</v>
      </c>
      <c r="Q219" s="4" t="s">
        <v>1222</v>
      </c>
      <c r="R219" s="4" t="s">
        <v>1861</v>
      </c>
    </row>
    <row r="220" spans="7:18" ht="12.75">
      <c r="G220" s="4" t="s">
        <v>1832</v>
      </c>
      <c r="H220" s="4" t="s">
        <v>1833</v>
      </c>
      <c r="I220" s="4" t="s">
        <v>2116</v>
      </c>
      <c r="J220" s="4" t="s">
        <v>2117</v>
      </c>
      <c r="K220" s="4" t="s">
        <v>1834</v>
      </c>
      <c r="L220" s="4" t="s">
        <v>2108</v>
      </c>
      <c r="M220" s="4" t="s">
        <v>1835</v>
      </c>
      <c r="N220" s="4" t="s">
        <v>1836</v>
      </c>
      <c r="O220" s="4" t="s">
        <v>2150</v>
      </c>
      <c r="P220" s="4" t="s">
        <v>2150</v>
      </c>
      <c r="Q220" s="4" t="s">
        <v>1837</v>
      </c>
      <c r="R220" s="4" t="s">
        <v>1861</v>
      </c>
    </row>
    <row r="221" spans="7:18" ht="12.75">
      <c r="G221" s="4" t="s">
        <v>1223</v>
      </c>
      <c r="H221" s="4" t="s">
        <v>1224</v>
      </c>
      <c r="I221" s="4" t="s">
        <v>2116</v>
      </c>
      <c r="J221" s="4" t="s">
        <v>2117</v>
      </c>
      <c r="K221" s="4" t="s">
        <v>1225</v>
      </c>
      <c r="L221" s="4" t="s">
        <v>2108</v>
      </c>
      <c r="M221" s="4" t="s">
        <v>2150</v>
      </c>
      <c r="N221" s="4" t="s">
        <v>1226</v>
      </c>
      <c r="O221" s="4" t="s">
        <v>1226</v>
      </c>
      <c r="P221" s="4" t="s">
        <v>1227</v>
      </c>
      <c r="Q221" s="4" t="s">
        <v>1228</v>
      </c>
      <c r="R221" s="4" t="s">
        <v>1861</v>
      </c>
    </row>
    <row r="222" spans="7:18" ht="12.75">
      <c r="G222" s="4" t="s">
        <v>1229</v>
      </c>
      <c r="H222" s="4" t="s">
        <v>1230</v>
      </c>
      <c r="I222" s="4" t="s">
        <v>2116</v>
      </c>
      <c r="J222" s="4" t="s">
        <v>2117</v>
      </c>
      <c r="K222" s="4" t="s">
        <v>1842</v>
      </c>
      <c r="L222" s="4" t="s">
        <v>2108</v>
      </c>
      <c r="M222" s="4" t="s">
        <v>1231</v>
      </c>
      <c r="N222" s="4" t="s">
        <v>2150</v>
      </c>
      <c r="O222" s="4" t="s">
        <v>2150</v>
      </c>
      <c r="P222" s="4" t="s">
        <v>2150</v>
      </c>
      <c r="Q222" s="4" t="s">
        <v>1232</v>
      </c>
      <c r="R222" s="4" t="s">
        <v>1861</v>
      </c>
    </row>
    <row r="223" spans="7:18" ht="12.75">
      <c r="G223" s="4" t="s">
        <v>1233</v>
      </c>
      <c r="H223" s="4" t="s">
        <v>1234</v>
      </c>
      <c r="I223" s="4" t="s">
        <v>1838</v>
      </c>
      <c r="J223" s="4" t="s">
        <v>1839</v>
      </c>
      <c r="K223" s="4" t="s">
        <v>2071</v>
      </c>
      <c r="L223" s="4" t="s">
        <v>2108</v>
      </c>
      <c r="M223" s="4" t="s">
        <v>1235</v>
      </c>
      <c r="N223" s="4" t="s">
        <v>2150</v>
      </c>
      <c r="O223" s="4" t="s">
        <v>2150</v>
      </c>
      <c r="P223" s="4" t="s">
        <v>2150</v>
      </c>
      <c r="Q223" s="4" t="s">
        <v>1236</v>
      </c>
      <c r="R223" s="4" t="s">
        <v>1861</v>
      </c>
    </row>
    <row r="224" spans="7:18" ht="12.75">
      <c r="G224" s="4" t="s">
        <v>1237</v>
      </c>
      <c r="H224" s="4" t="s">
        <v>1238</v>
      </c>
      <c r="I224" s="4" t="s">
        <v>1840</v>
      </c>
      <c r="J224" s="4" t="s">
        <v>1841</v>
      </c>
      <c r="K224" s="4" t="s">
        <v>2113</v>
      </c>
      <c r="L224" s="4" t="s">
        <v>2108</v>
      </c>
      <c r="M224" s="4" t="s">
        <v>2150</v>
      </c>
      <c r="N224" s="4" t="s">
        <v>1239</v>
      </c>
      <c r="O224" s="4" t="s">
        <v>2150</v>
      </c>
      <c r="P224" s="4" t="s">
        <v>2150</v>
      </c>
      <c r="Q224" s="4" t="s">
        <v>1240</v>
      </c>
      <c r="R224" s="4" t="s">
        <v>1861</v>
      </c>
    </row>
    <row r="225" spans="7:18" ht="12.75">
      <c r="G225" s="4" t="s">
        <v>1241</v>
      </c>
      <c r="H225" s="4" t="s">
        <v>1242</v>
      </c>
      <c r="I225" s="4" t="s">
        <v>2170</v>
      </c>
      <c r="J225" s="4" t="s">
        <v>2171</v>
      </c>
      <c r="K225" s="4" t="s">
        <v>1243</v>
      </c>
      <c r="L225" s="4" t="s">
        <v>2108</v>
      </c>
      <c r="M225" s="4" t="s">
        <v>2150</v>
      </c>
      <c r="N225" s="4" t="s">
        <v>1244</v>
      </c>
      <c r="O225" s="4" t="s">
        <v>2150</v>
      </c>
      <c r="P225" s="4" t="s">
        <v>2150</v>
      </c>
      <c r="Q225" s="4" t="s">
        <v>1245</v>
      </c>
      <c r="R225" s="4" t="s">
        <v>1861</v>
      </c>
    </row>
    <row r="226" spans="7:18" ht="12.75">
      <c r="G226" s="4" t="s">
        <v>1246</v>
      </c>
      <c r="H226" s="4" t="s">
        <v>1247</v>
      </c>
      <c r="I226" s="4" t="s">
        <v>2172</v>
      </c>
      <c r="J226" s="4" t="s">
        <v>2173</v>
      </c>
      <c r="K226" s="4" t="s">
        <v>1248</v>
      </c>
      <c r="L226" s="4" t="s">
        <v>2174</v>
      </c>
      <c r="M226" s="4" t="s">
        <v>2150</v>
      </c>
      <c r="N226" s="4" t="s">
        <v>2150</v>
      </c>
      <c r="O226" s="4" t="s">
        <v>2150</v>
      </c>
      <c r="P226" s="4" t="s">
        <v>2150</v>
      </c>
      <c r="Q226" s="4" t="s">
        <v>1249</v>
      </c>
      <c r="R226" s="4" t="s">
        <v>1861</v>
      </c>
    </row>
    <row r="227" spans="7:18" ht="12.75">
      <c r="G227" s="4" t="s">
        <v>1250</v>
      </c>
      <c r="H227" s="4" t="s">
        <v>1251</v>
      </c>
      <c r="I227" s="4" t="s">
        <v>1845</v>
      </c>
      <c r="J227" s="4" t="s">
        <v>1846</v>
      </c>
      <c r="K227" s="4" t="s">
        <v>1252</v>
      </c>
      <c r="L227" s="4" t="s">
        <v>2174</v>
      </c>
      <c r="M227" s="4" t="s">
        <v>1253</v>
      </c>
      <c r="N227" s="4" t="s">
        <v>2150</v>
      </c>
      <c r="O227" s="4" t="s">
        <v>2150</v>
      </c>
      <c r="P227" s="4" t="s">
        <v>2150</v>
      </c>
      <c r="Q227" s="4" t="s">
        <v>1254</v>
      </c>
      <c r="R227" s="4" t="s">
        <v>1861</v>
      </c>
    </row>
    <row r="228" spans="7:18" ht="12.75">
      <c r="G228" s="4" t="s">
        <v>1255</v>
      </c>
      <c r="H228" s="4" t="s">
        <v>1256</v>
      </c>
      <c r="I228" s="4" t="s">
        <v>1845</v>
      </c>
      <c r="J228" s="4" t="s">
        <v>1846</v>
      </c>
      <c r="K228" s="4" t="s">
        <v>1252</v>
      </c>
      <c r="L228" s="4" t="s">
        <v>2174</v>
      </c>
      <c r="M228" s="4" t="s">
        <v>1257</v>
      </c>
      <c r="N228" s="4" t="s">
        <v>2150</v>
      </c>
      <c r="O228" s="4" t="s">
        <v>2150</v>
      </c>
      <c r="P228" s="4" t="s">
        <v>2150</v>
      </c>
      <c r="Q228" s="4" t="s">
        <v>1258</v>
      </c>
      <c r="R228" s="4" t="s">
        <v>1861</v>
      </c>
    </row>
    <row r="229" spans="7:18" ht="12.75">
      <c r="G229" s="4" t="s">
        <v>1259</v>
      </c>
      <c r="H229" s="4" t="s">
        <v>1260</v>
      </c>
      <c r="I229" s="4" t="s">
        <v>1847</v>
      </c>
      <c r="J229" s="4" t="s">
        <v>1848</v>
      </c>
      <c r="K229" s="4" t="s">
        <v>1261</v>
      </c>
      <c r="L229" s="4" t="s">
        <v>2174</v>
      </c>
      <c r="M229" s="4" t="s">
        <v>2150</v>
      </c>
      <c r="N229" s="4" t="s">
        <v>1262</v>
      </c>
      <c r="O229" s="4" t="s">
        <v>1263</v>
      </c>
      <c r="P229" s="4" t="s">
        <v>1264</v>
      </c>
      <c r="Q229" s="4" t="s">
        <v>1265</v>
      </c>
      <c r="R229" s="4" t="s">
        <v>1861</v>
      </c>
    </row>
    <row r="230" spans="7:18" ht="12.75">
      <c r="G230" s="4" t="s">
        <v>1266</v>
      </c>
      <c r="H230" s="4" t="s">
        <v>1267</v>
      </c>
      <c r="I230" s="4" t="s">
        <v>1847</v>
      </c>
      <c r="J230" s="4" t="s">
        <v>1848</v>
      </c>
      <c r="K230" s="4" t="s">
        <v>1261</v>
      </c>
      <c r="L230" s="4" t="s">
        <v>2174</v>
      </c>
      <c r="M230" s="4" t="s">
        <v>2150</v>
      </c>
      <c r="N230" s="4" t="s">
        <v>1268</v>
      </c>
      <c r="O230" s="4" t="s">
        <v>2150</v>
      </c>
      <c r="P230" s="4" t="s">
        <v>2150</v>
      </c>
      <c r="Q230" s="4" t="s">
        <v>1269</v>
      </c>
      <c r="R230" s="4" t="s">
        <v>1861</v>
      </c>
    </row>
    <row r="231" spans="7:18" ht="12.75">
      <c r="G231" s="4" t="s">
        <v>1270</v>
      </c>
      <c r="H231" s="4" t="s">
        <v>1271</v>
      </c>
      <c r="I231" s="4" t="s">
        <v>1847</v>
      </c>
      <c r="J231" s="4" t="s">
        <v>1848</v>
      </c>
      <c r="K231" s="4" t="s">
        <v>1272</v>
      </c>
      <c r="L231" s="4" t="s">
        <v>2174</v>
      </c>
      <c r="M231" s="4" t="s">
        <v>1273</v>
      </c>
      <c r="N231" s="4" t="s">
        <v>1274</v>
      </c>
      <c r="O231" s="4" t="s">
        <v>2150</v>
      </c>
      <c r="P231" s="4" t="s">
        <v>2150</v>
      </c>
      <c r="Q231" s="4" t="s">
        <v>1275</v>
      </c>
      <c r="R231" s="4" t="s">
        <v>1861</v>
      </c>
    </row>
    <row r="232" spans="7:18" ht="12.75">
      <c r="G232" s="4" t="s">
        <v>1276</v>
      </c>
      <c r="H232" s="4" t="s">
        <v>1277</v>
      </c>
      <c r="I232" s="4" t="s">
        <v>1847</v>
      </c>
      <c r="J232" s="4" t="s">
        <v>1848</v>
      </c>
      <c r="K232" s="4" t="s">
        <v>1272</v>
      </c>
      <c r="L232" s="4" t="s">
        <v>2174</v>
      </c>
      <c r="M232" s="4" t="s">
        <v>2150</v>
      </c>
      <c r="N232" s="4" t="s">
        <v>1278</v>
      </c>
      <c r="O232" s="4" t="s">
        <v>2150</v>
      </c>
      <c r="P232" s="4" t="s">
        <v>1279</v>
      </c>
      <c r="Q232" s="4" t="s">
        <v>1280</v>
      </c>
      <c r="R232" s="4" t="s">
        <v>1861</v>
      </c>
    </row>
    <row r="233" spans="7:18" ht="12.75">
      <c r="G233" s="4" t="s">
        <v>1281</v>
      </c>
      <c r="H233" s="4" t="s">
        <v>1282</v>
      </c>
      <c r="I233" s="4" t="s">
        <v>1847</v>
      </c>
      <c r="J233" s="4" t="s">
        <v>1848</v>
      </c>
      <c r="K233" s="4" t="s">
        <v>1261</v>
      </c>
      <c r="L233" s="4" t="s">
        <v>2174</v>
      </c>
      <c r="M233" s="4" t="s">
        <v>2150</v>
      </c>
      <c r="N233" s="4" t="s">
        <v>1283</v>
      </c>
      <c r="O233" s="4" t="s">
        <v>2150</v>
      </c>
      <c r="P233" s="4" t="s">
        <v>2150</v>
      </c>
      <c r="Q233" s="4" t="s">
        <v>1284</v>
      </c>
      <c r="R233" s="4" t="s">
        <v>1861</v>
      </c>
    </row>
    <row r="234" spans="7:18" ht="12.75">
      <c r="G234" s="4" t="s">
        <v>1285</v>
      </c>
      <c r="H234" s="4" t="s">
        <v>940</v>
      </c>
      <c r="I234" s="4" t="s">
        <v>1847</v>
      </c>
      <c r="J234" s="4" t="s">
        <v>1848</v>
      </c>
      <c r="K234" s="4" t="s">
        <v>1286</v>
      </c>
      <c r="L234" s="4" t="s">
        <v>2174</v>
      </c>
      <c r="M234" s="4" t="s">
        <v>1287</v>
      </c>
      <c r="N234" s="4" t="s">
        <v>1288</v>
      </c>
      <c r="O234" s="4" t="s">
        <v>2150</v>
      </c>
      <c r="P234" s="4" t="s">
        <v>1289</v>
      </c>
      <c r="Q234" s="4" t="s">
        <v>1290</v>
      </c>
      <c r="R234" s="4" t="s">
        <v>1861</v>
      </c>
    </row>
    <row r="235" spans="7:18" ht="12.75">
      <c r="G235" s="4" t="s">
        <v>1291</v>
      </c>
      <c r="H235" s="4" t="s">
        <v>1292</v>
      </c>
      <c r="I235" s="4" t="s">
        <v>1847</v>
      </c>
      <c r="J235" s="4" t="s">
        <v>1848</v>
      </c>
      <c r="K235" s="4" t="s">
        <v>1286</v>
      </c>
      <c r="L235" s="4" t="s">
        <v>2174</v>
      </c>
      <c r="M235" s="4" t="s">
        <v>1287</v>
      </c>
      <c r="N235" s="4" t="s">
        <v>1288</v>
      </c>
      <c r="O235" s="4" t="s">
        <v>2150</v>
      </c>
      <c r="P235" s="4" t="s">
        <v>2150</v>
      </c>
      <c r="Q235" s="4" t="s">
        <v>1293</v>
      </c>
      <c r="R235" s="4" t="s">
        <v>1861</v>
      </c>
    </row>
    <row r="236" spans="7:18" ht="12.75">
      <c r="G236" s="4" t="s">
        <v>1294</v>
      </c>
      <c r="H236" s="4" t="s">
        <v>1295</v>
      </c>
      <c r="I236" s="4" t="s">
        <v>1847</v>
      </c>
      <c r="J236" s="4" t="s">
        <v>1848</v>
      </c>
      <c r="K236" s="4" t="s">
        <v>1296</v>
      </c>
      <c r="L236" s="4" t="s">
        <v>2174</v>
      </c>
      <c r="M236" s="4" t="s">
        <v>1297</v>
      </c>
      <c r="N236" s="4" t="s">
        <v>2150</v>
      </c>
      <c r="O236" s="4" t="s">
        <v>2150</v>
      </c>
      <c r="P236" s="4" t="s">
        <v>1298</v>
      </c>
      <c r="Q236" s="4" t="s">
        <v>1299</v>
      </c>
      <c r="R236" s="4" t="s">
        <v>1861</v>
      </c>
    </row>
    <row r="237" spans="7:18" ht="12.75">
      <c r="G237" s="4" t="s">
        <v>1849</v>
      </c>
      <c r="H237" s="4" t="s">
        <v>1850</v>
      </c>
      <c r="I237" s="4" t="s">
        <v>1847</v>
      </c>
      <c r="J237" s="4" t="s">
        <v>1848</v>
      </c>
      <c r="K237" s="4" t="s">
        <v>1851</v>
      </c>
      <c r="L237" s="4" t="s">
        <v>2174</v>
      </c>
      <c r="M237" s="4" t="s">
        <v>1852</v>
      </c>
      <c r="N237" s="4" t="s">
        <v>1853</v>
      </c>
      <c r="O237" s="4" t="s">
        <v>2150</v>
      </c>
      <c r="P237" s="4" t="s">
        <v>2150</v>
      </c>
      <c r="Q237" s="4" t="s">
        <v>1854</v>
      </c>
      <c r="R237" s="4" t="s">
        <v>1861</v>
      </c>
    </row>
    <row r="238" spans="7:18" ht="12.75">
      <c r="G238" s="4" t="s">
        <v>1300</v>
      </c>
      <c r="H238" s="4" t="s">
        <v>1301</v>
      </c>
      <c r="I238" s="4" t="s">
        <v>1847</v>
      </c>
      <c r="J238" s="4" t="s">
        <v>1848</v>
      </c>
      <c r="K238" s="4" t="s">
        <v>1302</v>
      </c>
      <c r="L238" s="4" t="s">
        <v>2174</v>
      </c>
      <c r="M238" s="4" t="s">
        <v>1303</v>
      </c>
      <c r="N238" s="4" t="s">
        <v>2150</v>
      </c>
      <c r="O238" s="4" t="s">
        <v>2150</v>
      </c>
      <c r="P238" s="4" t="s">
        <v>2150</v>
      </c>
      <c r="Q238" s="4" t="s">
        <v>1304</v>
      </c>
      <c r="R238" s="4" t="s">
        <v>1861</v>
      </c>
    </row>
    <row r="239" spans="7:18" ht="12.75">
      <c r="G239" s="4" t="s">
        <v>1305</v>
      </c>
      <c r="H239" s="4" t="s">
        <v>1306</v>
      </c>
      <c r="I239" s="4" t="s">
        <v>2181</v>
      </c>
      <c r="J239" s="4" t="s">
        <v>2182</v>
      </c>
      <c r="K239" s="4" t="s">
        <v>1307</v>
      </c>
      <c r="L239" s="4" t="s">
        <v>2183</v>
      </c>
      <c r="M239" s="4" t="s">
        <v>2150</v>
      </c>
      <c r="N239" s="4" t="s">
        <v>1308</v>
      </c>
      <c r="O239" s="4" t="s">
        <v>1309</v>
      </c>
      <c r="P239" s="4" t="s">
        <v>2150</v>
      </c>
      <c r="Q239" s="4" t="s">
        <v>1310</v>
      </c>
      <c r="R239" s="4" t="s">
        <v>1861</v>
      </c>
    </row>
    <row r="240" spans="7:18" ht="12.75">
      <c r="G240" s="4" t="s">
        <v>1311</v>
      </c>
      <c r="H240" s="4" t="s">
        <v>1312</v>
      </c>
      <c r="I240" s="4" t="s">
        <v>2181</v>
      </c>
      <c r="J240" s="4" t="s">
        <v>2182</v>
      </c>
      <c r="K240" s="4" t="s">
        <v>1313</v>
      </c>
      <c r="L240" s="4" t="s">
        <v>2183</v>
      </c>
      <c r="M240" s="4" t="s">
        <v>2150</v>
      </c>
      <c r="N240" s="4" t="s">
        <v>1314</v>
      </c>
      <c r="O240" s="4" t="s">
        <v>1315</v>
      </c>
      <c r="P240" s="4" t="s">
        <v>1316</v>
      </c>
      <c r="Q240" s="4" t="s">
        <v>1317</v>
      </c>
      <c r="R240" s="4" t="s">
        <v>1861</v>
      </c>
    </row>
    <row r="241" spans="7:18" ht="12.75">
      <c r="G241" s="4" t="s">
        <v>1318</v>
      </c>
      <c r="H241" s="4" t="s">
        <v>1319</v>
      </c>
      <c r="I241" s="4" t="s">
        <v>2181</v>
      </c>
      <c r="J241" s="4" t="s">
        <v>2182</v>
      </c>
      <c r="K241" s="4" t="s">
        <v>1320</v>
      </c>
      <c r="L241" s="4" t="s">
        <v>2183</v>
      </c>
      <c r="M241" s="4" t="s">
        <v>1321</v>
      </c>
      <c r="N241" s="4" t="s">
        <v>1322</v>
      </c>
      <c r="O241" s="4" t="s">
        <v>2150</v>
      </c>
      <c r="P241" s="4" t="s">
        <v>1323</v>
      </c>
      <c r="Q241" s="4" t="s">
        <v>1324</v>
      </c>
      <c r="R241" s="4" t="s">
        <v>1861</v>
      </c>
    </row>
    <row r="242" spans="7:18" ht="12.75">
      <c r="G242" s="4" t="s">
        <v>1325</v>
      </c>
      <c r="H242" s="4" t="s">
        <v>1326</v>
      </c>
      <c r="I242" s="4" t="s">
        <v>2181</v>
      </c>
      <c r="J242" s="4" t="s">
        <v>2182</v>
      </c>
      <c r="K242" s="4" t="s">
        <v>1307</v>
      </c>
      <c r="L242" s="4" t="s">
        <v>2183</v>
      </c>
      <c r="M242" s="4" t="s">
        <v>2150</v>
      </c>
      <c r="N242" s="4" t="s">
        <v>1327</v>
      </c>
      <c r="O242" s="4" t="s">
        <v>2150</v>
      </c>
      <c r="P242" s="4" t="s">
        <v>2150</v>
      </c>
      <c r="Q242" s="4" t="s">
        <v>1328</v>
      </c>
      <c r="R242" s="4" t="s">
        <v>1861</v>
      </c>
    </row>
    <row r="243" spans="7:18" ht="12.75">
      <c r="G243" s="4" t="s">
        <v>1329</v>
      </c>
      <c r="H243" s="4" t="s">
        <v>1330</v>
      </c>
      <c r="I243" s="4" t="s">
        <v>1935</v>
      </c>
      <c r="J243" s="4" t="s">
        <v>2182</v>
      </c>
      <c r="K243" s="4" t="s">
        <v>1307</v>
      </c>
      <c r="L243" s="4" t="s">
        <v>2183</v>
      </c>
      <c r="M243" s="4" t="s">
        <v>1331</v>
      </c>
      <c r="N243" s="4" t="s">
        <v>2150</v>
      </c>
      <c r="O243" s="4" t="s">
        <v>1332</v>
      </c>
      <c r="P243" s="4" t="s">
        <v>2150</v>
      </c>
      <c r="Q243" s="4" t="s">
        <v>1333</v>
      </c>
      <c r="R243" s="4" t="s">
        <v>1861</v>
      </c>
    </row>
    <row r="244" spans="7:18" ht="12.75">
      <c r="G244" s="4" t="s">
        <v>1334</v>
      </c>
      <c r="H244" s="4" t="s">
        <v>1335</v>
      </c>
      <c r="I244" s="4" t="s">
        <v>2181</v>
      </c>
      <c r="J244" s="4" t="s">
        <v>2182</v>
      </c>
      <c r="K244" s="4" t="s">
        <v>1336</v>
      </c>
      <c r="L244" s="4" t="s">
        <v>2183</v>
      </c>
      <c r="M244" s="4" t="s">
        <v>2150</v>
      </c>
      <c r="N244" s="4" t="s">
        <v>1337</v>
      </c>
      <c r="O244" s="4" t="s">
        <v>2150</v>
      </c>
      <c r="P244" s="4" t="s">
        <v>1338</v>
      </c>
      <c r="Q244" s="4" t="s">
        <v>1339</v>
      </c>
      <c r="R244" s="4" t="s">
        <v>1861</v>
      </c>
    </row>
    <row r="245" spans="7:18" ht="12.75">
      <c r="G245" s="4" t="s">
        <v>1340</v>
      </c>
      <c r="H245" s="4" t="s">
        <v>1341</v>
      </c>
      <c r="I245" s="4" t="s">
        <v>2181</v>
      </c>
      <c r="J245" s="4" t="s">
        <v>2182</v>
      </c>
      <c r="K245" s="4" t="s">
        <v>1342</v>
      </c>
      <c r="L245" s="4" t="s">
        <v>2183</v>
      </c>
      <c r="M245" s="4" t="s">
        <v>1343</v>
      </c>
      <c r="N245" s="4" t="s">
        <v>2150</v>
      </c>
      <c r="O245" s="4" t="s">
        <v>2150</v>
      </c>
      <c r="P245" s="4" t="s">
        <v>2150</v>
      </c>
      <c r="Q245" s="4" t="s">
        <v>1344</v>
      </c>
      <c r="R245" s="4" t="s">
        <v>1861</v>
      </c>
    </row>
    <row r="246" spans="7:18" ht="12.75">
      <c r="G246" s="4" t="s">
        <v>1345</v>
      </c>
      <c r="H246" s="4" t="s">
        <v>1346</v>
      </c>
      <c r="I246" s="4" t="s">
        <v>2181</v>
      </c>
      <c r="J246" s="4" t="s">
        <v>2182</v>
      </c>
      <c r="K246" s="4" t="s">
        <v>1931</v>
      </c>
      <c r="L246" s="4" t="s">
        <v>2183</v>
      </c>
      <c r="M246" s="4" t="s">
        <v>2150</v>
      </c>
      <c r="N246" s="4" t="s">
        <v>1932</v>
      </c>
      <c r="O246" s="4" t="s">
        <v>1933</v>
      </c>
      <c r="P246" s="4" t="s">
        <v>2150</v>
      </c>
      <c r="Q246" s="4" t="s">
        <v>1934</v>
      </c>
      <c r="R246" s="4" t="s">
        <v>1861</v>
      </c>
    </row>
    <row r="247" spans="7:18" ht="12.75">
      <c r="G247" s="4" t="s">
        <v>1347</v>
      </c>
      <c r="H247" s="4" t="s">
        <v>1348</v>
      </c>
      <c r="I247" s="4" t="s">
        <v>1935</v>
      </c>
      <c r="J247" s="4" t="s">
        <v>1936</v>
      </c>
      <c r="K247" s="4" t="s">
        <v>1349</v>
      </c>
      <c r="L247" s="4" t="s">
        <v>2183</v>
      </c>
      <c r="M247" s="4" t="s">
        <v>2150</v>
      </c>
      <c r="N247" s="4" t="s">
        <v>1350</v>
      </c>
      <c r="O247" s="4" t="s">
        <v>2150</v>
      </c>
      <c r="P247" s="4" t="s">
        <v>2150</v>
      </c>
      <c r="Q247" s="4" t="s">
        <v>1351</v>
      </c>
      <c r="R247" s="4" t="s">
        <v>1861</v>
      </c>
    </row>
    <row r="248" spans="7:18" ht="12.75">
      <c r="G248" s="4" t="s">
        <v>1352</v>
      </c>
      <c r="H248" s="4" t="s">
        <v>1353</v>
      </c>
      <c r="I248" s="4" t="s">
        <v>1939</v>
      </c>
      <c r="J248" s="4" t="s">
        <v>1354</v>
      </c>
      <c r="K248" s="4" t="s">
        <v>1355</v>
      </c>
      <c r="L248" s="4" t="s">
        <v>2183</v>
      </c>
      <c r="M248" s="4" t="s">
        <v>2150</v>
      </c>
      <c r="N248" s="4" t="s">
        <v>1356</v>
      </c>
      <c r="O248" s="4" t="s">
        <v>2150</v>
      </c>
      <c r="P248" s="4" t="s">
        <v>2150</v>
      </c>
      <c r="Q248" s="4" t="s">
        <v>1357</v>
      </c>
      <c r="R248" s="4" t="s">
        <v>1861</v>
      </c>
    </row>
    <row r="249" spans="7:18" ht="12.75">
      <c r="G249" s="4" t="s">
        <v>1358</v>
      </c>
      <c r="H249" s="4" t="s">
        <v>1359</v>
      </c>
      <c r="I249" s="4" t="s">
        <v>1939</v>
      </c>
      <c r="J249" s="4" t="s">
        <v>1936</v>
      </c>
      <c r="K249" s="4" t="s">
        <v>1360</v>
      </c>
      <c r="L249" s="4" t="s">
        <v>2183</v>
      </c>
      <c r="M249" s="4" t="s">
        <v>2150</v>
      </c>
      <c r="N249" s="4" t="s">
        <v>1361</v>
      </c>
      <c r="O249" s="4" t="s">
        <v>2150</v>
      </c>
      <c r="P249" s="4" t="s">
        <v>1362</v>
      </c>
      <c r="Q249" s="4" t="s">
        <v>1363</v>
      </c>
      <c r="R249" s="4" t="s">
        <v>1861</v>
      </c>
    </row>
    <row r="250" spans="7:18" ht="12.75">
      <c r="G250" s="4" t="s">
        <v>1364</v>
      </c>
      <c r="H250" s="4" t="s">
        <v>1365</v>
      </c>
      <c r="I250" s="4" t="s">
        <v>1939</v>
      </c>
      <c r="J250" s="4" t="s">
        <v>1936</v>
      </c>
      <c r="K250" s="4" t="s">
        <v>1366</v>
      </c>
      <c r="L250" s="4" t="s">
        <v>2183</v>
      </c>
      <c r="M250" s="4" t="s">
        <v>1367</v>
      </c>
      <c r="N250" s="4" t="s">
        <v>2150</v>
      </c>
      <c r="O250" s="4" t="s">
        <v>2150</v>
      </c>
      <c r="P250" s="4" t="s">
        <v>2150</v>
      </c>
      <c r="Q250" s="4" t="s">
        <v>1368</v>
      </c>
      <c r="R250" s="4" t="s">
        <v>1861</v>
      </c>
    </row>
    <row r="251" spans="7:18" ht="12.75">
      <c r="G251" s="4" t="s">
        <v>1369</v>
      </c>
      <c r="H251" s="4" t="s">
        <v>1370</v>
      </c>
      <c r="I251" s="4" t="s">
        <v>1937</v>
      </c>
      <c r="J251" s="4" t="s">
        <v>1938</v>
      </c>
      <c r="K251" s="4" t="s">
        <v>1371</v>
      </c>
      <c r="L251" s="4" t="s">
        <v>2183</v>
      </c>
      <c r="M251" s="4" t="s">
        <v>2150</v>
      </c>
      <c r="N251" s="4" t="s">
        <v>1372</v>
      </c>
      <c r="O251" s="4" t="s">
        <v>1373</v>
      </c>
      <c r="P251" s="4" t="s">
        <v>1374</v>
      </c>
      <c r="Q251" s="4" t="s">
        <v>1375</v>
      </c>
      <c r="R251" s="4" t="s">
        <v>1861</v>
      </c>
    </row>
    <row r="252" spans="7:18" ht="12.75">
      <c r="G252" s="4" t="s">
        <v>1376</v>
      </c>
      <c r="H252" s="4" t="s">
        <v>1377</v>
      </c>
      <c r="I252" s="4" t="s">
        <v>1937</v>
      </c>
      <c r="J252" s="4" t="s">
        <v>1938</v>
      </c>
      <c r="K252" s="4" t="s">
        <v>1371</v>
      </c>
      <c r="L252" s="4" t="s">
        <v>2183</v>
      </c>
      <c r="M252" s="4" t="s">
        <v>2150</v>
      </c>
      <c r="N252" s="4" t="s">
        <v>1378</v>
      </c>
      <c r="O252" s="4" t="s">
        <v>1379</v>
      </c>
      <c r="P252" s="4" t="s">
        <v>2150</v>
      </c>
      <c r="Q252" s="4" t="s">
        <v>1380</v>
      </c>
      <c r="R252" s="4" t="s">
        <v>1861</v>
      </c>
    </row>
    <row r="253" spans="7:18" ht="12.75">
      <c r="G253" s="4" t="s">
        <v>1381</v>
      </c>
      <c r="H253" s="4" t="s">
        <v>1382</v>
      </c>
      <c r="I253" s="4" t="s">
        <v>1937</v>
      </c>
      <c r="J253" s="4" t="s">
        <v>1938</v>
      </c>
      <c r="K253" s="4" t="s">
        <v>1371</v>
      </c>
      <c r="L253" s="4" t="s">
        <v>2183</v>
      </c>
      <c r="M253" s="4" t="s">
        <v>2150</v>
      </c>
      <c r="N253" s="4" t="s">
        <v>1378</v>
      </c>
      <c r="O253" s="4" t="s">
        <v>2150</v>
      </c>
      <c r="P253" s="4" t="s">
        <v>1383</v>
      </c>
      <c r="Q253" s="4" t="s">
        <v>1384</v>
      </c>
      <c r="R253" s="4" t="s">
        <v>1861</v>
      </c>
    </row>
    <row r="254" spans="7:18" ht="12.75">
      <c r="G254" s="4" t="s">
        <v>1385</v>
      </c>
      <c r="H254" s="4" t="s">
        <v>1386</v>
      </c>
      <c r="I254" s="4" t="s">
        <v>1940</v>
      </c>
      <c r="J254" s="4" t="s">
        <v>1941</v>
      </c>
      <c r="K254" s="4" t="s">
        <v>1387</v>
      </c>
      <c r="L254" s="4" t="s">
        <v>2183</v>
      </c>
      <c r="M254" s="4" t="s">
        <v>2150</v>
      </c>
      <c r="N254" s="4" t="s">
        <v>1388</v>
      </c>
      <c r="O254" s="4" t="s">
        <v>2150</v>
      </c>
      <c r="P254" s="4" t="s">
        <v>2150</v>
      </c>
      <c r="Q254" s="4" t="s">
        <v>1389</v>
      </c>
      <c r="R254" s="4" t="s">
        <v>1861</v>
      </c>
    </row>
    <row r="255" spans="7:18" ht="12.75">
      <c r="G255" s="4" t="s">
        <v>1390</v>
      </c>
      <c r="H255" s="4" t="s">
        <v>1391</v>
      </c>
      <c r="I255" s="4" t="s">
        <v>1942</v>
      </c>
      <c r="J255" s="4" t="s">
        <v>1943</v>
      </c>
      <c r="K255" s="4" t="s">
        <v>1392</v>
      </c>
      <c r="L255" s="4" t="s">
        <v>1944</v>
      </c>
      <c r="M255" s="4" t="s">
        <v>1393</v>
      </c>
      <c r="N255" s="4" t="s">
        <v>2150</v>
      </c>
      <c r="O255" s="4" t="s">
        <v>2150</v>
      </c>
      <c r="P255" s="4" t="s">
        <v>2150</v>
      </c>
      <c r="Q255" s="4" t="s">
        <v>1394</v>
      </c>
      <c r="R255" s="4" t="s">
        <v>1861</v>
      </c>
    </row>
    <row r="256" spans="7:18" ht="12.75">
      <c r="G256" s="4" t="s">
        <v>1395</v>
      </c>
      <c r="H256" s="4" t="s">
        <v>1396</v>
      </c>
      <c r="I256" s="4" t="s">
        <v>1945</v>
      </c>
      <c r="J256" s="4" t="s">
        <v>1946</v>
      </c>
      <c r="K256" s="4" t="s">
        <v>1397</v>
      </c>
      <c r="L256" s="4" t="s">
        <v>1944</v>
      </c>
      <c r="M256" s="4" t="s">
        <v>2150</v>
      </c>
      <c r="N256" s="4" t="s">
        <v>1398</v>
      </c>
      <c r="O256" s="4" t="s">
        <v>2150</v>
      </c>
      <c r="P256" s="4" t="s">
        <v>2150</v>
      </c>
      <c r="Q256" s="4" t="s">
        <v>1399</v>
      </c>
      <c r="R256" s="4" t="s">
        <v>1861</v>
      </c>
    </row>
    <row r="257" spans="7:18" ht="12.75">
      <c r="G257" s="4" t="s">
        <v>1400</v>
      </c>
      <c r="H257" s="4" t="s">
        <v>1401</v>
      </c>
      <c r="I257" s="4" t="s">
        <v>1945</v>
      </c>
      <c r="J257" s="4" t="s">
        <v>1946</v>
      </c>
      <c r="K257" s="4" t="s">
        <v>1397</v>
      </c>
      <c r="L257" s="4" t="s">
        <v>1944</v>
      </c>
      <c r="M257" s="4" t="s">
        <v>2150</v>
      </c>
      <c r="N257" s="4" t="s">
        <v>1402</v>
      </c>
      <c r="O257" s="4" t="s">
        <v>2150</v>
      </c>
      <c r="P257" s="4" t="s">
        <v>1403</v>
      </c>
      <c r="Q257" s="4" t="s">
        <v>1404</v>
      </c>
      <c r="R257" s="4" t="s">
        <v>1861</v>
      </c>
    </row>
    <row r="258" spans="7:18" ht="12.75">
      <c r="G258" s="4" t="s">
        <v>1405</v>
      </c>
      <c r="H258" s="4" t="s">
        <v>1406</v>
      </c>
      <c r="I258" s="4" t="s">
        <v>1945</v>
      </c>
      <c r="J258" s="4" t="s">
        <v>1946</v>
      </c>
      <c r="K258" s="4" t="s">
        <v>1397</v>
      </c>
      <c r="L258" s="4" t="s">
        <v>1944</v>
      </c>
      <c r="M258" s="4" t="s">
        <v>2150</v>
      </c>
      <c r="N258" s="4" t="s">
        <v>1407</v>
      </c>
      <c r="O258" s="4" t="s">
        <v>2150</v>
      </c>
      <c r="P258" s="4" t="s">
        <v>2150</v>
      </c>
      <c r="Q258" s="4" t="s">
        <v>1408</v>
      </c>
      <c r="R258" s="4" t="s">
        <v>1861</v>
      </c>
    </row>
    <row r="259" spans="7:18" ht="12.75">
      <c r="G259" s="4" t="s">
        <v>1409</v>
      </c>
      <c r="H259" s="4" t="s">
        <v>1410</v>
      </c>
      <c r="I259" s="4" t="s">
        <v>1945</v>
      </c>
      <c r="J259" s="4" t="s">
        <v>1946</v>
      </c>
      <c r="K259" s="4" t="s">
        <v>1397</v>
      </c>
      <c r="L259" s="4" t="s">
        <v>1944</v>
      </c>
      <c r="M259" s="4" t="s">
        <v>2150</v>
      </c>
      <c r="N259" s="4" t="s">
        <v>1411</v>
      </c>
      <c r="O259" s="4" t="s">
        <v>2150</v>
      </c>
      <c r="P259" s="4" t="s">
        <v>2150</v>
      </c>
      <c r="Q259" s="4" t="s">
        <v>1412</v>
      </c>
      <c r="R259" s="4" t="s">
        <v>1861</v>
      </c>
    </row>
    <row r="260" spans="7:18" ht="12.75">
      <c r="G260" s="4" t="s">
        <v>1947</v>
      </c>
      <c r="H260" s="4" t="s">
        <v>1948</v>
      </c>
      <c r="I260" s="4" t="s">
        <v>1945</v>
      </c>
      <c r="J260" s="4" t="s">
        <v>1946</v>
      </c>
      <c r="K260" s="4" t="s">
        <v>1949</v>
      </c>
      <c r="L260" s="4" t="s">
        <v>1944</v>
      </c>
      <c r="M260" s="4" t="s">
        <v>1950</v>
      </c>
      <c r="N260" s="4" t="s">
        <v>2150</v>
      </c>
      <c r="O260" s="4" t="s">
        <v>2150</v>
      </c>
      <c r="P260" s="4" t="s">
        <v>2150</v>
      </c>
      <c r="Q260" s="4" t="s">
        <v>1951</v>
      </c>
      <c r="R260" s="4" t="s">
        <v>1861</v>
      </c>
    </row>
    <row r="261" spans="7:18" ht="12.75">
      <c r="G261" s="4" t="s">
        <v>1413</v>
      </c>
      <c r="H261" s="4" t="s">
        <v>1414</v>
      </c>
      <c r="I261" s="4" t="s">
        <v>1952</v>
      </c>
      <c r="J261" s="4" t="s">
        <v>1953</v>
      </c>
      <c r="K261" s="4" t="s">
        <v>1415</v>
      </c>
      <c r="L261" s="4" t="s">
        <v>1944</v>
      </c>
      <c r="M261" s="4" t="s">
        <v>1416</v>
      </c>
      <c r="N261" s="4" t="s">
        <v>2150</v>
      </c>
      <c r="O261" s="4" t="s">
        <v>2150</v>
      </c>
      <c r="P261" s="4" t="s">
        <v>2150</v>
      </c>
      <c r="Q261" s="4" t="s">
        <v>1417</v>
      </c>
      <c r="R261" s="4" t="s">
        <v>1861</v>
      </c>
    </row>
    <row r="262" spans="7:18" ht="12.75">
      <c r="G262" s="4" t="s">
        <v>1418</v>
      </c>
      <c r="H262" s="4" t="s">
        <v>1419</v>
      </c>
      <c r="I262" s="4" t="s">
        <v>1952</v>
      </c>
      <c r="J262" s="4" t="s">
        <v>1953</v>
      </c>
      <c r="K262" s="4" t="s">
        <v>1415</v>
      </c>
      <c r="L262" s="4" t="s">
        <v>1944</v>
      </c>
      <c r="M262" s="4" t="s">
        <v>1416</v>
      </c>
      <c r="N262" s="4" t="s">
        <v>2150</v>
      </c>
      <c r="O262" s="4" t="s">
        <v>2150</v>
      </c>
      <c r="P262" s="4" t="s">
        <v>2150</v>
      </c>
      <c r="Q262" s="4" t="s">
        <v>1420</v>
      </c>
      <c r="R262" s="4" t="s">
        <v>1861</v>
      </c>
    </row>
    <row r="263" spans="7:18" ht="12.75">
      <c r="G263" s="4" t="s">
        <v>1954</v>
      </c>
      <c r="H263" s="4" t="s">
        <v>1955</v>
      </c>
      <c r="I263" s="4" t="s">
        <v>1952</v>
      </c>
      <c r="J263" s="4" t="s">
        <v>1953</v>
      </c>
      <c r="K263" s="4" t="s">
        <v>1956</v>
      </c>
      <c r="L263" s="4" t="s">
        <v>1944</v>
      </c>
      <c r="M263" s="4" t="s">
        <v>2150</v>
      </c>
      <c r="N263" s="4" t="s">
        <v>1957</v>
      </c>
      <c r="O263" s="4" t="s">
        <v>2150</v>
      </c>
      <c r="P263" s="4" t="s">
        <v>1958</v>
      </c>
      <c r="Q263" s="4" t="s">
        <v>1959</v>
      </c>
      <c r="R263" s="4" t="s">
        <v>1861</v>
      </c>
    </row>
    <row r="264" spans="7:18" ht="12.75">
      <c r="G264" s="4" t="s">
        <v>1421</v>
      </c>
      <c r="H264" s="4" t="s">
        <v>1422</v>
      </c>
      <c r="I264" s="4" t="s">
        <v>1960</v>
      </c>
      <c r="J264" s="4" t="s">
        <v>1961</v>
      </c>
      <c r="K264" s="4" t="s">
        <v>1423</v>
      </c>
      <c r="L264" s="4" t="s">
        <v>1944</v>
      </c>
      <c r="M264" s="4" t="s">
        <v>1424</v>
      </c>
      <c r="N264" s="4" t="s">
        <v>2150</v>
      </c>
      <c r="O264" s="4" t="s">
        <v>2150</v>
      </c>
      <c r="P264" s="4" t="s">
        <v>2150</v>
      </c>
      <c r="Q264" s="4" t="s">
        <v>1425</v>
      </c>
      <c r="R264" s="4" t="s">
        <v>1861</v>
      </c>
    </row>
    <row r="265" spans="7:18" ht="12.75">
      <c r="G265" s="4" t="s">
        <v>1426</v>
      </c>
      <c r="H265" s="4" t="s">
        <v>1427</v>
      </c>
      <c r="I265" s="4" t="s">
        <v>1962</v>
      </c>
      <c r="J265" s="4" t="s">
        <v>1963</v>
      </c>
      <c r="K265" s="4" t="s">
        <v>1428</v>
      </c>
      <c r="L265" s="4" t="s">
        <v>1944</v>
      </c>
      <c r="M265" s="4" t="s">
        <v>2150</v>
      </c>
      <c r="N265" s="4" t="s">
        <v>1429</v>
      </c>
      <c r="O265" s="4" t="s">
        <v>2150</v>
      </c>
      <c r="P265" s="4" t="s">
        <v>2150</v>
      </c>
      <c r="Q265" s="4" t="s">
        <v>1430</v>
      </c>
      <c r="R265" s="4" t="s">
        <v>1861</v>
      </c>
    </row>
    <row r="266" spans="7:18" ht="12.75">
      <c r="G266" s="4" t="s">
        <v>1431</v>
      </c>
      <c r="H266" s="4" t="s">
        <v>1432</v>
      </c>
      <c r="I266" s="4" t="s">
        <v>1962</v>
      </c>
      <c r="J266" s="4" t="s">
        <v>1963</v>
      </c>
      <c r="K266" s="4" t="s">
        <v>1433</v>
      </c>
      <c r="L266" s="4" t="s">
        <v>1944</v>
      </c>
      <c r="M266" s="4" t="s">
        <v>2150</v>
      </c>
      <c r="N266" s="4" t="s">
        <v>1434</v>
      </c>
      <c r="O266" s="4" t="s">
        <v>2150</v>
      </c>
      <c r="P266" s="4" t="s">
        <v>2150</v>
      </c>
      <c r="Q266" s="4" t="s">
        <v>1435</v>
      </c>
      <c r="R266" s="4" t="s">
        <v>1861</v>
      </c>
    </row>
    <row r="267" spans="7:18" ht="12.75">
      <c r="G267" s="4" t="s">
        <v>1436</v>
      </c>
      <c r="H267" s="4" t="s">
        <v>1437</v>
      </c>
      <c r="I267" s="4" t="s">
        <v>1962</v>
      </c>
      <c r="J267" s="4" t="s">
        <v>1963</v>
      </c>
      <c r="K267" s="4" t="s">
        <v>1438</v>
      </c>
      <c r="L267" s="4" t="s">
        <v>1944</v>
      </c>
      <c r="M267" s="4" t="s">
        <v>2150</v>
      </c>
      <c r="N267" s="4" t="s">
        <v>1439</v>
      </c>
      <c r="O267" s="4" t="s">
        <v>2150</v>
      </c>
      <c r="P267" s="4" t="s">
        <v>2150</v>
      </c>
      <c r="Q267" s="4" t="s">
        <v>1440</v>
      </c>
      <c r="R267" s="4" t="s">
        <v>1861</v>
      </c>
    </row>
    <row r="268" spans="7:18" ht="12.75">
      <c r="G268" s="4" t="s">
        <v>1441</v>
      </c>
      <c r="H268" s="4" t="s">
        <v>1442</v>
      </c>
      <c r="I268" s="4" t="s">
        <v>1962</v>
      </c>
      <c r="J268" s="4" t="s">
        <v>1963</v>
      </c>
      <c r="K268" s="4" t="s">
        <v>1443</v>
      </c>
      <c r="L268" s="4" t="s">
        <v>1944</v>
      </c>
      <c r="M268" s="4" t="s">
        <v>2150</v>
      </c>
      <c r="N268" s="4" t="s">
        <v>1444</v>
      </c>
      <c r="O268" s="4" t="s">
        <v>1445</v>
      </c>
      <c r="P268" s="4" t="s">
        <v>2150</v>
      </c>
      <c r="Q268" s="4" t="s">
        <v>1446</v>
      </c>
      <c r="R268" s="4" t="s">
        <v>1861</v>
      </c>
    </row>
    <row r="269" spans="7:18" ht="12.75">
      <c r="G269" s="4" t="s">
        <v>1447</v>
      </c>
      <c r="H269" s="4" t="s">
        <v>1448</v>
      </c>
      <c r="I269" s="4" t="s">
        <v>1964</v>
      </c>
      <c r="J269" s="4" t="s">
        <v>1965</v>
      </c>
      <c r="K269" s="4" t="s">
        <v>1449</v>
      </c>
      <c r="L269" s="4" t="s">
        <v>1944</v>
      </c>
      <c r="M269" s="4" t="s">
        <v>2150</v>
      </c>
      <c r="N269" s="4" t="s">
        <v>1450</v>
      </c>
      <c r="O269" s="4" t="s">
        <v>2150</v>
      </c>
      <c r="P269" s="4" t="s">
        <v>2150</v>
      </c>
      <c r="Q269" s="4" t="s">
        <v>1451</v>
      </c>
      <c r="R269" s="4" t="s">
        <v>1861</v>
      </c>
    </row>
    <row r="270" spans="7:18" ht="12.75">
      <c r="G270" s="4" t="s">
        <v>1452</v>
      </c>
      <c r="H270" s="4" t="s">
        <v>1453</v>
      </c>
      <c r="I270" s="4" t="s">
        <v>1964</v>
      </c>
      <c r="J270" s="4" t="s">
        <v>1965</v>
      </c>
      <c r="K270" s="4" t="s">
        <v>1454</v>
      </c>
      <c r="L270" s="4" t="s">
        <v>1944</v>
      </c>
      <c r="M270" s="4" t="s">
        <v>1455</v>
      </c>
      <c r="N270" s="4" t="s">
        <v>1456</v>
      </c>
      <c r="O270" s="4" t="s">
        <v>2150</v>
      </c>
      <c r="P270" s="4" t="s">
        <v>2150</v>
      </c>
      <c r="Q270" s="4" t="s">
        <v>1457</v>
      </c>
      <c r="R270" s="4" t="s">
        <v>1861</v>
      </c>
    </row>
    <row r="271" spans="7:18" ht="12.75">
      <c r="G271" s="4" t="s">
        <v>1458</v>
      </c>
      <c r="H271" s="4" t="s">
        <v>1459</v>
      </c>
      <c r="I271" s="4" t="s">
        <v>1966</v>
      </c>
      <c r="J271" s="4" t="s">
        <v>1967</v>
      </c>
      <c r="K271" s="4" t="s">
        <v>1460</v>
      </c>
      <c r="L271" s="4" t="s">
        <v>1944</v>
      </c>
      <c r="M271" s="4" t="s">
        <v>2150</v>
      </c>
      <c r="N271" s="4" t="s">
        <v>2150</v>
      </c>
      <c r="O271" s="4" t="s">
        <v>2150</v>
      </c>
      <c r="P271" s="4" t="s">
        <v>1461</v>
      </c>
      <c r="Q271" s="4" t="s">
        <v>1462</v>
      </c>
      <c r="R271" s="4" t="s">
        <v>1861</v>
      </c>
    </row>
    <row r="272" spans="7:18" ht="12.75">
      <c r="G272" s="4" t="s">
        <v>1463</v>
      </c>
      <c r="H272" s="4" t="s">
        <v>1464</v>
      </c>
      <c r="I272" s="4" t="s">
        <v>1968</v>
      </c>
      <c r="J272" s="4" t="s">
        <v>1969</v>
      </c>
      <c r="K272" s="4" t="s">
        <v>1465</v>
      </c>
      <c r="L272" s="4" t="s">
        <v>1944</v>
      </c>
      <c r="M272" s="4" t="s">
        <v>1466</v>
      </c>
      <c r="N272" s="4" t="s">
        <v>1467</v>
      </c>
      <c r="O272" s="4" t="s">
        <v>2150</v>
      </c>
      <c r="P272" s="4" t="s">
        <v>2150</v>
      </c>
      <c r="Q272" s="4" t="s">
        <v>1468</v>
      </c>
      <c r="R272" s="4" t="s">
        <v>1861</v>
      </c>
    </row>
    <row r="273" spans="7:18" ht="12.75">
      <c r="G273" s="4" t="s">
        <v>1469</v>
      </c>
      <c r="H273" s="4" t="s">
        <v>1470</v>
      </c>
      <c r="I273" s="4" t="s">
        <v>1970</v>
      </c>
      <c r="J273" s="4" t="s">
        <v>1971</v>
      </c>
      <c r="K273" s="4" t="s">
        <v>1471</v>
      </c>
      <c r="L273" s="4" t="s">
        <v>1944</v>
      </c>
      <c r="M273" s="4" t="s">
        <v>1472</v>
      </c>
      <c r="N273" s="4" t="s">
        <v>2150</v>
      </c>
      <c r="O273" s="4" t="s">
        <v>2150</v>
      </c>
      <c r="P273" s="4" t="s">
        <v>2150</v>
      </c>
      <c r="Q273" s="4" t="s">
        <v>1473</v>
      </c>
      <c r="R273" s="4" t="s">
        <v>1861</v>
      </c>
    </row>
    <row r="274" spans="7:18" ht="12.75">
      <c r="G274" s="4" t="s">
        <v>1474</v>
      </c>
      <c r="H274" s="4" t="s">
        <v>1475</v>
      </c>
      <c r="I274" s="4" t="s">
        <v>1972</v>
      </c>
      <c r="J274" s="4" t="s">
        <v>1973</v>
      </c>
      <c r="K274" s="4" t="s">
        <v>1476</v>
      </c>
      <c r="L274" s="4" t="s">
        <v>1944</v>
      </c>
      <c r="M274" s="4" t="s">
        <v>1477</v>
      </c>
      <c r="N274" s="4" t="s">
        <v>2150</v>
      </c>
      <c r="O274" s="4" t="s">
        <v>2150</v>
      </c>
      <c r="P274" s="4" t="s">
        <v>2150</v>
      </c>
      <c r="Q274" s="4" t="s">
        <v>1478</v>
      </c>
      <c r="R274" s="4" t="s">
        <v>1861</v>
      </c>
    </row>
    <row r="275" spans="7:18" ht="12.75">
      <c r="G275" s="4" t="s">
        <v>1479</v>
      </c>
      <c r="H275" s="4" t="s">
        <v>1480</v>
      </c>
      <c r="I275" s="4" t="s">
        <v>1972</v>
      </c>
      <c r="J275" s="4" t="s">
        <v>1973</v>
      </c>
      <c r="K275" s="4" t="s">
        <v>1481</v>
      </c>
      <c r="L275" s="4" t="s">
        <v>1944</v>
      </c>
      <c r="M275" s="4" t="s">
        <v>2150</v>
      </c>
      <c r="N275" s="4" t="s">
        <v>1482</v>
      </c>
      <c r="O275" s="4" t="s">
        <v>2150</v>
      </c>
      <c r="P275" s="4" t="s">
        <v>2150</v>
      </c>
      <c r="Q275" s="4" t="s">
        <v>1483</v>
      </c>
      <c r="R275" s="4" t="s">
        <v>1861</v>
      </c>
    </row>
    <row r="276" spans="7:18" ht="12.75">
      <c r="G276" s="4" t="s">
        <v>1484</v>
      </c>
      <c r="H276" s="4" t="s">
        <v>1485</v>
      </c>
      <c r="I276" s="4" t="s">
        <v>1972</v>
      </c>
      <c r="J276" s="4" t="s">
        <v>1973</v>
      </c>
      <c r="K276" s="4" t="s">
        <v>1476</v>
      </c>
      <c r="L276" s="4" t="s">
        <v>1944</v>
      </c>
      <c r="M276" s="4" t="s">
        <v>1477</v>
      </c>
      <c r="N276" s="4" t="s">
        <v>2150</v>
      </c>
      <c r="O276" s="4" t="s">
        <v>2150</v>
      </c>
      <c r="P276" s="4" t="s">
        <v>2150</v>
      </c>
      <c r="Q276" s="4" t="s">
        <v>1486</v>
      </c>
      <c r="R276" s="4" t="s">
        <v>1861</v>
      </c>
    </row>
    <row r="277" spans="7:18" ht="12.75">
      <c r="G277" s="4" t="s">
        <v>1487</v>
      </c>
      <c r="H277" s="4" t="s">
        <v>1488</v>
      </c>
      <c r="I277" s="4" t="s">
        <v>1972</v>
      </c>
      <c r="J277" s="4" t="s">
        <v>1973</v>
      </c>
      <c r="K277" s="4" t="s">
        <v>1489</v>
      </c>
      <c r="L277" s="4" t="s">
        <v>1944</v>
      </c>
      <c r="M277" s="4" t="s">
        <v>2150</v>
      </c>
      <c r="N277" s="4" t="s">
        <v>1490</v>
      </c>
      <c r="O277" s="4" t="s">
        <v>1491</v>
      </c>
      <c r="P277" s="4" t="s">
        <v>2150</v>
      </c>
      <c r="Q277" s="4" t="s">
        <v>1492</v>
      </c>
      <c r="R277" s="4" t="s">
        <v>1861</v>
      </c>
    </row>
    <row r="278" spans="7:18" ht="12.75">
      <c r="G278" s="4" t="s">
        <v>1493</v>
      </c>
      <c r="H278" s="4" t="s">
        <v>1494</v>
      </c>
      <c r="I278" s="4" t="s">
        <v>1972</v>
      </c>
      <c r="J278" s="4" t="s">
        <v>1973</v>
      </c>
      <c r="K278" s="4" t="s">
        <v>1495</v>
      </c>
      <c r="L278" s="4" t="s">
        <v>1944</v>
      </c>
      <c r="M278" s="4" t="s">
        <v>1496</v>
      </c>
      <c r="N278" s="4" t="s">
        <v>1497</v>
      </c>
      <c r="O278" s="4" t="s">
        <v>2150</v>
      </c>
      <c r="P278" s="4" t="s">
        <v>2150</v>
      </c>
      <c r="Q278" s="4" t="s">
        <v>1498</v>
      </c>
      <c r="R278" s="4" t="s">
        <v>1861</v>
      </c>
    </row>
    <row r="279" spans="7:18" ht="12.75">
      <c r="G279" s="4" t="s">
        <v>1499</v>
      </c>
      <c r="H279" s="4" t="s">
        <v>1500</v>
      </c>
      <c r="I279" s="4" t="s">
        <v>1972</v>
      </c>
      <c r="J279" s="4" t="s">
        <v>1973</v>
      </c>
      <c r="K279" s="4" t="s">
        <v>1495</v>
      </c>
      <c r="L279" s="4" t="s">
        <v>1944</v>
      </c>
      <c r="M279" s="4" t="s">
        <v>2150</v>
      </c>
      <c r="N279" s="4" t="s">
        <v>1501</v>
      </c>
      <c r="O279" s="4" t="s">
        <v>2150</v>
      </c>
      <c r="P279" s="4" t="s">
        <v>1502</v>
      </c>
      <c r="Q279" s="4" t="s">
        <v>1503</v>
      </c>
      <c r="R279" s="4" t="s">
        <v>1861</v>
      </c>
    </row>
    <row r="280" spans="7:18" ht="12.75">
      <c r="G280" s="4" t="s">
        <v>1504</v>
      </c>
      <c r="H280" s="4" t="s">
        <v>1505</v>
      </c>
      <c r="I280" s="4" t="s">
        <v>1972</v>
      </c>
      <c r="J280" s="4" t="s">
        <v>1973</v>
      </c>
      <c r="K280" s="4" t="s">
        <v>1476</v>
      </c>
      <c r="L280" s="4" t="s">
        <v>1944</v>
      </c>
      <c r="M280" s="4" t="s">
        <v>1477</v>
      </c>
      <c r="N280" s="4" t="s">
        <v>2150</v>
      </c>
      <c r="O280" s="4" t="s">
        <v>2150</v>
      </c>
      <c r="P280" s="4" t="s">
        <v>2150</v>
      </c>
      <c r="Q280" s="4" t="s">
        <v>1506</v>
      </c>
      <c r="R280" s="4" t="s">
        <v>1861</v>
      </c>
    </row>
    <row r="281" spans="7:18" ht="12.75">
      <c r="G281" s="4" t="s">
        <v>1507</v>
      </c>
      <c r="H281" s="4" t="s">
        <v>1508</v>
      </c>
      <c r="I281" s="4" t="s">
        <v>1972</v>
      </c>
      <c r="J281" s="4" t="s">
        <v>1973</v>
      </c>
      <c r="K281" s="4" t="s">
        <v>870</v>
      </c>
      <c r="L281" s="4" t="s">
        <v>1944</v>
      </c>
      <c r="M281" s="4" t="s">
        <v>2150</v>
      </c>
      <c r="N281" s="4" t="s">
        <v>1509</v>
      </c>
      <c r="O281" s="4" t="s">
        <v>2150</v>
      </c>
      <c r="P281" s="4" t="s">
        <v>2150</v>
      </c>
      <c r="Q281" s="4" t="s">
        <v>1510</v>
      </c>
      <c r="R281" s="4" t="s">
        <v>1861</v>
      </c>
    </row>
    <row r="282" spans="7:18" ht="12.75">
      <c r="G282" s="4" t="s">
        <v>1511</v>
      </c>
      <c r="H282" s="4" t="s">
        <v>1512</v>
      </c>
      <c r="I282" s="4" t="s">
        <v>1972</v>
      </c>
      <c r="J282" s="4" t="s">
        <v>1973</v>
      </c>
      <c r="K282" s="4" t="s">
        <v>870</v>
      </c>
      <c r="L282" s="4" t="s">
        <v>1944</v>
      </c>
      <c r="M282" s="4" t="s">
        <v>1513</v>
      </c>
      <c r="N282" s="4" t="s">
        <v>2150</v>
      </c>
      <c r="O282" s="4" t="s">
        <v>2150</v>
      </c>
      <c r="P282" s="4" t="s">
        <v>2150</v>
      </c>
      <c r="Q282" s="4" t="s">
        <v>1514</v>
      </c>
      <c r="R282" s="4" t="s">
        <v>1861</v>
      </c>
    </row>
    <row r="283" spans="7:18" ht="12.75">
      <c r="G283" s="4" t="s">
        <v>1515</v>
      </c>
      <c r="H283" s="4" t="s">
        <v>1516</v>
      </c>
      <c r="I283" s="4" t="s">
        <v>1972</v>
      </c>
      <c r="J283" s="4" t="s">
        <v>1973</v>
      </c>
      <c r="K283" s="4" t="s">
        <v>1517</v>
      </c>
      <c r="L283" s="4" t="s">
        <v>1944</v>
      </c>
      <c r="M283" s="4" t="s">
        <v>1518</v>
      </c>
      <c r="N283" s="4" t="s">
        <v>1519</v>
      </c>
      <c r="O283" s="4" t="s">
        <v>2150</v>
      </c>
      <c r="P283" s="4" t="s">
        <v>2150</v>
      </c>
      <c r="Q283" s="4" t="s">
        <v>1520</v>
      </c>
      <c r="R283" s="4" t="s">
        <v>1861</v>
      </c>
    </row>
    <row r="284" spans="7:18" ht="12.75">
      <c r="G284" s="4" t="s">
        <v>1521</v>
      </c>
      <c r="H284" s="4" t="s">
        <v>992</v>
      </c>
      <c r="I284" s="4" t="s">
        <v>1972</v>
      </c>
      <c r="J284" s="4" t="s">
        <v>1973</v>
      </c>
      <c r="K284" s="4" t="s">
        <v>1522</v>
      </c>
      <c r="L284" s="4" t="s">
        <v>1944</v>
      </c>
      <c r="M284" s="4" t="s">
        <v>2150</v>
      </c>
      <c r="N284" s="4" t="s">
        <v>1523</v>
      </c>
      <c r="O284" s="4" t="s">
        <v>2150</v>
      </c>
      <c r="P284" s="4" t="s">
        <v>2150</v>
      </c>
      <c r="Q284" s="4" t="s">
        <v>1524</v>
      </c>
      <c r="R284" s="4" t="s">
        <v>1861</v>
      </c>
    </row>
    <row r="285" spans="7:18" ht="12.75">
      <c r="G285" s="4" t="s">
        <v>1525</v>
      </c>
      <c r="H285" s="4" t="s">
        <v>1526</v>
      </c>
      <c r="I285" s="4" t="s">
        <v>1972</v>
      </c>
      <c r="J285" s="4" t="s">
        <v>1973</v>
      </c>
      <c r="K285" s="4" t="s">
        <v>1527</v>
      </c>
      <c r="L285" s="4" t="s">
        <v>1944</v>
      </c>
      <c r="M285" s="4" t="s">
        <v>2150</v>
      </c>
      <c r="N285" s="4" t="s">
        <v>1528</v>
      </c>
      <c r="O285" s="4" t="s">
        <v>1529</v>
      </c>
      <c r="P285" s="4" t="s">
        <v>2150</v>
      </c>
      <c r="Q285" s="4" t="s">
        <v>1530</v>
      </c>
      <c r="R285" s="4" t="s">
        <v>1861</v>
      </c>
    </row>
    <row r="286" spans="7:18" ht="12.75">
      <c r="G286" s="4" t="s">
        <v>1531</v>
      </c>
      <c r="H286" s="4" t="s">
        <v>1532</v>
      </c>
      <c r="I286" s="4" t="s">
        <v>1972</v>
      </c>
      <c r="J286" s="4" t="s">
        <v>1973</v>
      </c>
      <c r="K286" s="4" t="s">
        <v>1533</v>
      </c>
      <c r="L286" s="4" t="s">
        <v>1944</v>
      </c>
      <c r="M286" s="4" t="s">
        <v>2150</v>
      </c>
      <c r="N286" s="4" t="s">
        <v>1534</v>
      </c>
      <c r="O286" s="4" t="s">
        <v>1535</v>
      </c>
      <c r="P286" s="4" t="s">
        <v>1534</v>
      </c>
      <c r="Q286" s="4" t="s">
        <v>1536</v>
      </c>
      <c r="R286" s="4" t="s">
        <v>1861</v>
      </c>
    </row>
    <row r="287" spans="7:18" ht="12.75">
      <c r="G287" s="4" t="s">
        <v>1537</v>
      </c>
      <c r="H287" s="4" t="s">
        <v>940</v>
      </c>
      <c r="I287" s="4" t="s">
        <v>1972</v>
      </c>
      <c r="J287" s="4" t="s">
        <v>1973</v>
      </c>
      <c r="K287" s="4" t="s">
        <v>1538</v>
      </c>
      <c r="L287" s="4" t="s">
        <v>1944</v>
      </c>
      <c r="M287" s="4" t="s">
        <v>2150</v>
      </c>
      <c r="N287" s="4" t="s">
        <v>1407</v>
      </c>
      <c r="O287" s="4" t="s">
        <v>2150</v>
      </c>
      <c r="P287" s="4" t="s">
        <v>2150</v>
      </c>
      <c r="Q287" s="4" t="s">
        <v>1539</v>
      </c>
      <c r="R287" s="4" t="s">
        <v>1861</v>
      </c>
    </row>
    <row r="288" spans="7:18" ht="12.75">
      <c r="G288" s="4" t="s">
        <v>1540</v>
      </c>
      <c r="H288" s="4" t="s">
        <v>1541</v>
      </c>
      <c r="I288" s="4" t="s">
        <v>1972</v>
      </c>
      <c r="J288" s="4" t="s">
        <v>1973</v>
      </c>
      <c r="K288" s="4" t="s">
        <v>1542</v>
      </c>
      <c r="L288" s="4" t="s">
        <v>1944</v>
      </c>
      <c r="M288" s="4" t="s">
        <v>2150</v>
      </c>
      <c r="N288" s="4" t="s">
        <v>1543</v>
      </c>
      <c r="O288" s="4" t="s">
        <v>2150</v>
      </c>
      <c r="P288" s="4" t="s">
        <v>2150</v>
      </c>
      <c r="Q288" s="4" t="s">
        <v>1544</v>
      </c>
      <c r="R288" s="4" t="s">
        <v>1861</v>
      </c>
    </row>
    <row r="289" spans="7:18" ht="12.75">
      <c r="G289" s="4" t="s">
        <v>1545</v>
      </c>
      <c r="H289" s="4" t="s">
        <v>1546</v>
      </c>
      <c r="I289" s="4" t="s">
        <v>1972</v>
      </c>
      <c r="J289" s="4" t="s">
        <v>1973</v>
      </c>
      <c r="K289" s="4" t="s">
        <v>1547</v>
      </c>
      <c r="L289" s="4" t="s">
        <v>1944</v>
      </c>
      <c r="M289" s="4" t="s">
        <v>1548</v>
      </c>
      <c r="N289" s="4" t="s">
        <v>2150</v>
      </c>
      <c r="O289" s="4" t="s">
        <v>2150</v>
      </c>
      <c r="P289" s="4" t="s">
        <v>2150</v>
      </c>
      <c r="Q289" s="4" t="s">
        <v>1549</v>
      </c>
      <c r="R289" s="4" t="s">
        <v>1861</v>
      </c>
    </row>
    <row r="290" spans="7:18" ht="12.75">
      <c r="G290" s="4" t="s">
        <v>1550</v>
      </c>
      <c r="H290" s="4" t="s">
        <v>1551</v>
      </c>
      <c r="I290" s="4" t="s">
        <v>1972</v>
      </c>
      <c r="J290" s="4" t="s">
        <v>1973</v>
      </c>
      <c r="K290" s="4" t="s">
        <v>1476</v>
      </c>
      <c r="L290" s="4" t="s">
        <v>1944</v>
      </c>
      <c r="M290" s="4" t="s">
        <v>1477</v>
      </c>
      <c r="N290" s="4" t="s">
        <v>2150</v>
      </c>
      <c r="O290" s="4" t="s">
        <v>2150</v>
      </c>
      <c r="P290" s="4" t="s">
        <v>2150</v>
      </c>
      <c r="Q290" s="4" t="s">
        <v>1552</v>
      </c>
      <c r="R290" s="4" t="s">
        <v>1861</v>
      </c>
    </row>
    <row r="291" spans="7:18" ht="12.75">
      <c r="G291" s="4" t="s">
        <v>1553</v>
      </c>
      <c r="H291" s="4" t="s">
        <v>833</v>
      </c>
      <c r="I291" s="4" t="s">
        <v>1972</v>
      </c>
      <c r="J291" s="4" t="s">
        <v>1973</v>
      </c>
      <c r="K291" s="4" t="s">
        <v>1554</v>
      </c>
      <c r="L291" s="4" t="s">
        <v>1944</v>
      </c>
      <c r="M291" s="4" t="s">
        <v>1555</v>
      </c>
      <c r="N291" s="4" t="s">
        <v>1556</v>
      </c>
      <c r="O291" s="4" t="s">
        <v>2150</v>
      </c>
      <c r="P291" s="4" t="s">
        <v>2150</v>
      </c>
      <c r="Q291" s="4" t="s">
        <v>1557</v>
      </c>
      <c r="R291" s="4" t="s">
        <v>1861</v>
      </c>
    </row>
    <row r="292" spans="7:18" ht="12.75">
      <c r="G292" s="4" t="s">
        <v>1558</v>
      </c>
      <c r="H292" s="4" t="s">
        <v>1559</v>
      </c>
      <c r="I292" s="4" t="s">
        <v>1972</v>
      </c>
      <c r="J292" s="4" t="s">
        <v>1973</v>
      </c>
      <c r="K292" s="4" t="s">
        <v>1560</v>
      </c>
      <c r="L292" s="4" t="s">
        <v>1944</v>
      </c>
      <c r="M292" s="4" t="s">
        <v>1561</v>
      </c>
      <c r="N292" s="4" t="s">
        <v>1562</v>
      </c>
      <c r="O292" s="4" t="s">
        <v>2150</v>
      </c>
      <c r="P292" s="4" t="s">
        <v>2150</v>
      </c>
      <c r="Q292" s="4" t="s">
        <v>1563</v>
      </c>
      <c r="R292" s="4" t="s">
        <v>1861</v>
      </c>
    </row>
    <row r="293" spans="7:18" ht="12.75">
      <c r="G293" s="4" t="s">
        <v>1564</v>
      </c>
      <c r="H293" s="4" t="s">
        <v>1565</v>
      </c>
      <c r="I293" s="4" t="s">
        <v>1972</v>
      </c>
      <c r="J293" s="4" t="s">
        <v>1973</v>
      </c>
      <c r="K293" s="4" t="s">
        <v>1566</v>
      </c>
      <c r="L293" s="4" t="s">
        <v>1944</v>
      </c>
      <c r="M293" s="4" t="s">
        <v>1567</v>
      </c>
      <c r="N293" s="4" t="s">
        <v>2150</v>
      </c>
      <c r="O293" s="4" t="s">
        <v>2150</v>
      </c>
      <c r="P293" s="4" t="s">
        <v>2150</v>
      </c>
      <c r="Q293" s="4" t="s">
        <v>1568</v>
      </c>
      <c r="R293" s="4" t="s">
        <v>1861</v>
      </c>
    </row>
    <row r="294" spans="7:18" ht="12.75">
      <c r="G294" s="4" t="s">
        <v>1569</v>
      </c>
      <c r="H294" s="4" t="s">
        <v>1570</v>
      </c>
      <c r="I294" s="4" t="s">
        <v>1972</v>
      </c>
      <c r="J294" s="4" t="s">
        <v>1973</v>
      </c>
      <c r="K294" s="4" t="s">
        <v>1527</v>
      </c>
      <c r="L294" s="4" t="s">
        <v>1944</v>
      </c>
      <c r="M294" s="4" t="s">
        <v>2150</v>
      </c>
      <c r="N294" s="4" t="s">
        <v>1571</v>
      </c>
      <c r="O294" s="4" t="s">
        <v>2150</v>
      </c>
      <c r="P294" s="4" t="s">
        <v>2150</v>
      </c>
      <c r="Q294" s="4" t="s">
        <v>1572</v>
      </c>
      <c r="R294" s="4" t="s">
        <v>1861</v>
      </c>
    </row>
    <row r="295" spans="7:18" ht="12.75">
      <c r="G295" s="4" t="s">
        <v>1976</v>
      </c>
      <c r="H295" s="4" t="s">
        <v>1977</v>
      </c>
      <c r="I295" s="4" t="s">
        <v>1972</v>
      </c>
      <c r="J295" s="4" t="s">
        <v>1973</v>
      </c>
      <c r="K295" s="4" t="s">
        <v>1978</v>
      </c>
      <c r="L295" s="4" t="s">
        <v>1944</v>
      </c>
      <c r="M295" s="4" t="s">
        <v>1979</v>
      </c>
      <c r="N295" s="4" t="s">
        <v>2150</v>
      </c>
      <c r="O295" s="4" t="s">
        <v>2150</v>
      </c>
      <c r="P295" s="4" t="s">
        <v>2150</v>
      </c>
      <c r="Q295" s="4" t="s">
        <v>1980</v>
      </c>
      <c r="R295" s="4" t="s">
        <v>1861</v>
      </c>
    </row>
    <row r="296" spans="7:18" ht="12.75">
      <c r="G296" s="4" t="s">
        <v>1573</v>
      </c>
      <c r="H296" s="4" t="s">
        <v>1574</v>
      </c>
      <c r="I296" s="4" t="s">
        <v>1972</v>
      </c>
      <c r="J296" s="4" t="s">
        <v>1973</v>
      </c>
      <c r="K296" s="4" t="s">
        <v>1575</v>
      </c>
      <c r="L296" s="4" t="s">
        <v>1944</v>
      </c>
      <c r="M296" s="4" t="s">
        <v>1576</v>
      </c>
      <c r="N296" s="4" t="s">
        <v>2150</v>
      </c>
      <c r="O296" s="4" t="s">
        <v>2150</v>
      </c>
      <c r="P296" s="4" t="s">
        <v>2150</v>
      </c>
      <c r="Q296" s="4" t="s">
        <v>1577</v>
      </c>
      <c r="R296" s="4" t="s">
        <v>1861</v>
      </c>
    </row>
    <row r="297" spans="7:18" ht="12.75">
      <c r="G297" s="4" t="s">
        <v>1578</v>
      </c>
      <c r="H297" s="4" t="s">
        <v>1579</v>
      </c>
      <c r="I297" s="4" t="s">
        <v>1972</v>
      </c>
      <c r="J297" s="4" t="s">
        <v>1973</v>
      </c>
      <c r="K297" s="4" t="s">
        <v>1580</v>
      </c>
      <c r="L297" s="4" t="s">
        <v>1944</v>
      </c>
      <c r="M297" s="4" t="s">
        <v>1581</v>
      </c>
      <c r="N297" s="4" t="s">
        <v>2150</v>
      </c>
      <c r="O297" s="4" t="s">
        <v>2150</v>
      </c>
      <c r="P297" s="4" t="s">
        <v>2150</v>
      </c>
      <c r="Q297" s="4" t="s">
        <v>1582</v>
      </c>
      <c r="R297" s="4" t="s">
        <v>1861</v>
      </c>
    </row>
    <row r="298" spans="7:18" ht="12.75">
      <c r="G298" s="4" t="s">
        <v>1583</v>
      </c>
      <c r="H298" s="4" t="s">
        <v>1584</v>
      </c>
      <c r="I298" s="4" t="s">
        <v>1972</v>
      </c>
      <c r="J298" s="4" t="s">
        <v>1973</v>
      </c>
      <c r="K298" s="4" t="s">
        <v>1585</v>
      </c>
      <c r="L298" s="4" t="s">
        <v>1944</v>
      </c>
      <c r="M298" s="4" t="s">
        <v>1586</v>
      </c>
      <c r="N298" s="4" t="s">
        <v>2150</v>
      </c>
      <c r="O298" s="4" t="s">
        <v>2150</v>
      </c>
      <c r="P298" s="4" t="s">
        <v>2150</v>
      </c>
      <c r="Q298" s="4" t="s">
        <v>1587</v>
      </c>
      <c r="R298" s="4" t="s">
        <v>1861</v>
      </c>
    </row>
    <row r="299" spans="7:18" ht="12.75">
      <c r="G299" s="4" t="s">
        <v>1588</v>
      </c>
      <c r="H299" s="4" t="s">
        <v>1589</v>
      </c>
      <c r="I299" s="4" t="s">
        <v>1972</v>
      </c>
      <c r="J299" s="4" t="s">
        <v>1973</v>
      </c>
      <c r="K299" s="4" t="s">
        <v>1590</v>
      </c>
      <c r="L299" s="4" t="s">
        <v>1944</v>
      </c>
      <c r="M299" s="4" t="s">
        <v>2150</v>
      </c>
      <c r="N299" s="4" t="s">
        <v>2150</v>
      </c>
      <c r="O299" s="4" t="s">
        <v>2150</v>
      </c>
      <c r="P299" s="4" t="s">
        <v>2150</v>
      </c>
      <c r="Q299" s="4" t="s">
        <v>1591</v>
      </c>
      <c r="R299" s="4" t="s">
        <v>1861</v>
      </c>
    </row>
    <row r="300" spans="7:18" ht="12.75">
      <c r="G300" s="4" t="s">
        <v>1592</v>
      </c>
      <c r="H300" s="4" t="s">
        <v>1593</v>
      </c>
      <c r="I300" s="4" t="s">
        <v>1972</v>
      </c>
      <c r="J300" s="4" t="s">
        <v>1973</v>
      </c>
      <c r="K300" s="4" t="s">
        <v>1594</v>
      </c>
      <c r="L300" s="4" t="s">
        <v>1944</v>
      </c>
      <c r="M300" s="4" t="s">
        <v>1595</v>
      </c>
      <c r="N300" s="4" t="s">
        <v>2150</v>
      </c>
      <c r="O300" s="4" t="s">
        <v>2150</v>
      </c>
      <c r="P300" s="4" t="s">
        <v>2150</v>
      </c>
      <c r="Q300" s="4" t="s">
        <v>1596</v>
      </c>
      <c r="R300" s="4" t="s">
        <v>1861</v>
      </c>
    </row>
    <row r="301" spans="7:18" ht="12.75">
      <c r="G301" s="4" t="s">
        <v>1597</v>
      </c>
      <c r="H301" s="4" t="s">
        <v>1598</v>
      </c>
      <c r="I301" s="4" t="s">
        <v>1972</v>
      </c>
      <c r="J301" s="4" t="s">
        <v>1973</v>
      </c>
      <c r="K301" s="4" t="s">
        <v>1975</v>
      </c>
      <c r="L301" s="4" t="s">
        <v>1944</v>
      </c>
      <c r="M301" s="4" t="s">
        <v>1599</v>
      </c>
      <c r="N301" s="4" t="s">
        <v>1600</v>
      </c>
      <c r="O301" s="4" t="s">
        <v>2150</v>
      </c>
      <c r="P301" s="4" t="s">
        <v>2150</v>
      </c>
      <c r="Q301" s="4" t="s">
        <v>1601</v>
      </c>
      <c r="R301" s="4" t="s">
        <v>1861</v>
      </c>
    </row>
    <row r="302" spans="7:18" ht="12.75">
      <c r="G302" s="4" t="s">
        <v>1602</v>
      </c>
      <c r="H302" s="4" t="s">
        <v>1603</v>
      </c>
      <c r="I302" s="4" t="s">
        <v>1981</v>
      </c>
      <c r="J302" s="4" t="s">
        <v>1982</v>
      </c>
      <c r="K302" s="4" t="s">
        <v>1983</v>
      </c>
      <c r="L302" s="4" t="s">
        <v>1944</v>
      </c>
      <c r="M302" s="4" t="s">
        <v>2150</v>
      </c>
      <c r="N302" s="4" t="s">
        <v>1604</v>
      </c>
      <c r="O302" s="4" t="s">
        <v>2150</v>
      </c>
      <c r="P302" s="4" t="s">
        <v>2150</v>
      </c>
      <c r="Q302" s="4" t="s">
        <v>1605</v>
      </c>
      <c r="R302" s="4" t="s">
        <v>1861</v>
      </c>
    </row>
    <row r="303" spans="7:18" ht="12.75">
      <c r="G303" s="4" t="s">
        <v>1606</v>
      </c>
      <c r="H303" s="4" t="s">
        <v>1607</v>
      </c>
      <c r="I303" s="4" t="s">
        <v>1984</v>
      </c>
      <c r="J303" s="4" t="s">
        <v>1985</v>
      </c>
      <c r="K303" s="4" t="s">
        <v>1608</v>
      </c>
      <c r="L303" s="4" t="s">
        <v>1944</v>
      </c>
      <c r="M303" s="4" t="s">
        <v>2150</v>
      </c>
      <c r="N303" s="4" t="s">
        <v>1609</v>
      </c>
      <c r="O303" s="4" t="s">
        <v>2150</v>
      </c>
      <c r="P303" s="4" t="s">
        <v>1610</v>
      </c>
      <c r="Q303" s="4" t="s">
        <v>1611</v>
      </c>
      <c r="R303" s="4" t="s">
        <v>1861</v>
      </c>
    </row>
    <row r="304" spans="7:18" ht="12.75">
      <c r="G304" s="4" t="s">
        <v>1612</v>
      </c>
      <c r="H304" s="4" t="s">
        <v>1613</v>
      </c>
      <c r="I304" s="4" t="s">
        <v>1986</v>
      </c>
      <c r="J304" s="4" t="s">
        <v>1987</v>
      </c>
      <c r="K304" s="4" t="s">
        <v>1614</v>
      </c>
      <c r="L304" s="4" t="s">
        <v>1944</v>
      </c>
      <c r="M304" s="4" t="s">
        <v>1615</v>
      </c>
      <c r="N304" s="4" t="s">
        <v>2150</v>
      </c>
      <c r="O304" s="4" t="s">
        <v>2150</v>
      </c>
      <c r="P304" s="4" t="s">
        <v>2150</v>
      </c>
      <c r="Q304" s="4" t="s">
        <v>1616</v>
      </c>
      <c r="R304" s="4" t="s">
        <v>1861</v>
      </c>
    </row>
    <row r="305" spans="7:18" ht="12.75">
      <c r="G305" s="4" t="s">
        <v>1617</v>
      </c>
      <c r="H305" s="4" t="s">
        <v>1618</v>
      </c>
      <c r="I305" s="4" t="s">
        <v>1988</v>
      </c>
      <c r="J305" s="4" t="s">
        <v>1989</v>
      </c>
      <c r="K305" s="4" t="s">
        <v>1619</v>
      </c>
      <c r="L305" s="4" t="s">
        <v>1990</v>
      </c>
      <c r="M305" s="4" t="s">
        <v>2150</v>
      </c>
      <c r="N305" s="4" t="s">
        <v>1620</v>
      </c>
      <c r="O305" s="4" t="s">
        <v>2150</v>
      </c>
      <c r="P305" s="4" t="s">
        <v>2150</v>
      </c>
      <c r="Q305" s="4" t="s">
        <v>1621</v>
      </c>
      <c r="R305" s="4" t="s">
        <v>1861</v>
      </c>
    </row>
    <row r="306" spans="7:18" ht="12.75">
      <c r="G306" s="4" t="s">
        <v>1622</v>
      </c>
      <c r="H306" s="4" t="s">
        <v>1623</v>
      </c>
      <c r="I306" s="4" t="s">
        <v>1988</v>
      </c>
      <c r="J306" s="4" t="s">
        <v>1989</v>
      </c>
      <c r="K306" s="4" t="s">
        <v>1619</v>
      </c>
      <c r="L306" s="4" t="s">
        <v>1990</v>
      </c>
      <c r="M306" s="4" t="s">
        <v>2150</v>
      </c>
      <c r="N306" s="4" t="s">
        <v>2150</v>
      </c>
      <c r="O306" s="4" t="s">
        <v>2150</v>
      </c>
      <c r="P306" s="4" t="s">
        <v>2150</v>
      </c>
      <c r="Q306" s="4" t="s">
        <v>1624</v>
      </c>
      <c r="R306" s="4" t="s">
        <v>1861</v>
      </c>
    </row>
    <row r="307" spans="7:18" ht="12.75">
      <c r="G307" s="4" t="s">
        <v>1625</v>
      </c>
      <c r="H307" s="4" t="s">
        <v>1626</v>
      </c>
      <c r="I307" s="4" t="s">
        <v>1988</v>
      </c>
      <c r="J307" s="4" t="s">
        <v>1989</v>
      </c>
      <c r="K307" s="4" t="s">
        <v>1619</v>
      </c>
      <c r="L307" s="4" t="s">
        <v>1990</v>
      </c>
      <c r="M307" s="4" t="s">
        <v>1627</v>
      </c>
      <c r="N307" s="4" t="s">
        <v>2150</v>
      </c>
      <c r="O307" s="4" t="s">
        <v>2150</v>
      </c>
      <c r="P307" s="4" t="s">
        <v>2150</v>
      </c>
      <c r="Q307" s="4" t="s">
        <v>1628</v>
      </c>
      <c r="R307" s="4" t="s">
        <v>1861</v>
      </c>
    </row>
    <row r="308" spans="7:18" ht="12.75">
      <c r="G308" s="4" t="s">
        <v>1629</v>
      </c>
      <c r="H308" s="4" t="s">
        <v>1630</v>
      </c>
      <c r="I308" s="4" t="s">
        <v>1991</v>
      </c>
      <c r="J308" s="4" t="s">
        <v>1992</v>
      </c>
      <c r="K308" s="4" t="s">
        <v>1631</v>
      </c>
      <c r="L308" s="4" t="s">
        <v>1990</v>
      </c>
      <c r="M308" s="4" t="s">
        <v>1632</v>
      </c>
      <c r="N308" s="4" t="s">
        <v>1633</v>
      </c>
      <c r="O308" s="4" t="s">
        <v>2150</v>
      </c>
      <c r="P308" s="4" t="s">
        <v>2150</v>
      </c>
      <c r="Q308" s="4" t="s">
        <v>1634</v>
      </c>
      <c r="R308" s="4" t="s">
        <v>1861</v>
      </c>
    </row>
    <row r="309" spans="7:18" ht="12.75">
      <c r="G309" s="4" t="s">
        <v>1635</v>
      </c>
      <c r="H309" s="4" t="s">
        <v>1636</v>
      </c>
      <c r="I309" s="4" t="s">
        <v>1993</v>
      </c>
      <c r="J309" s="4" t="s">
        <v>1994</v>
      </c>
      <c r="K309" s="4" t="s">
        <v>1637</v>
      </c>
      <c r="L309" s="4" t="s">
        <v>1990</v>
      </c>
      <c r="M309" s="4" t="s">
        <v>1638</v>
      </c>
      <c r="N309" s="4" t="s">
        <v>2150</v>
      </c>
      <c r="O309" s="4" t="s">
        <v>2150</v>
      </c>
      <c r="P309" s="4" t="s">
        <v>2150</v>
      </c>
      <c r="Q309" s="4" t="s">
        <v>1639</v>
      </c>
      <c r="R309" s="4" t="s">
        <v>1861</v>
      </c>
    </row>
    <row r="310" spans="7:18" ht="12.75">
      <c r="G310" s="4" t="s">
        <v>1640</v>
      </c>
      <c r="H310" s="4" t="s">
        <v>1641</v>
      </c>
      <c r="I310" s="4" t="s">
        <v>1995</v>
      </c>
      <c r="J310" s="4" t="s">
        <v>1996</v>
      </c>
      <c r="K310" s="4" t="s">
        <v>1642</v>
      </c>
      <c r="L310" s="4" t="s">
        <v>1990</v>
      </c>
      <c r="M310" s="4" t="s">
        <v>1643</v>
      </c>
      <c r="N310" s="4" t="s">
        <v>2150</v>
      </c>
      <c r="O310" s="4" t="s">
        <v>2150</v>
      </c>
      <c r="P310" s="4" t="s">
        <v>2150</v>
      </c>
      <c r="Q310" s="4" t="s">
        <v>1644</v>
      </c>
      <c r="R310" s="4" t="s">
        <v>1861</v>
      </c>
    </row>
    <row r="311" spans="7:18" ht="12.75">
      <c r="G311" s="4" t="s">
        <v>1645</v>
      </c>
      <c r="H311" s="4" t="s">
        <v>1646</v>
      </c>
      <c r="I311" s="4" t="s">
        <v>1995</v>
      </c>
      <c r="J311" s="4" t="s">
        <v>1996</v>
      </c>
      <c r="K311" s="4" t="s">
        <v>1647</v>
      </c>
      <c r="L311" s="4" t="s">
        <v>1990</v>
      </c>
      <c r="M311" s="4" t="s">
        <v>1648</v>
      </c>
      <c r="N311" s="4" t="s">
        <v>2150</v>
      </c>
      <c r="O311" s="4" t="s">
        <v>1649</v>
      </c>
      <c r="P311" s="4" t="s">
        <v>2150</v>
      </c>
      <c r="Q311" s="4" t="s">
        <v>1650</v>
      </c>
      <c r="R311" s="4" t="s">
        <v>1861</v>
      </c>
    </row>
    <row r="312" spans="7:18" ht="12.75">
      <c r="G312" s="4" t="s">
        <v>1651</v>
      </c>
      <c r="H312" s="4" t="s">
        <v>1652</v>
      </c>
      <c r="I312" s="4" t="s">
        <v>1997</v>
      </c>
      <c r="J312" s="4" t="s">
        <v>1998</v>
      </c>
      <c r="K312" s="4" t="s">
        <v>1653</v>
      </c>
      <c r="L312" s="4" t="s">
        <v>1990</v>
      </c>
      <c r="M312" s="4" t="s">
        <v>1654</v>
      </c>
      <c r="N312" s="4" t="s">
        <v>1655</v>
      </c>
      <c r="O312" s="4" t="s">
        <v>2150</v>
      </c>
      <c r="P312" s="4" t="s">
        <v>2150</v>
      </c>
      <c r="Q312" s="4" t="s">
        <v>1656</v>
      </c>
      <c r="R312" s="4" t="s">
        <v>1861</v>
      </c>
    </row>
    <row r="313" spans="7:18" ht="12.75">
      <c r="G313" s="4" t="s">
        <v>1657</v>
      </c>
      <c r="H313" s="4" t="s">
        <v>1658</v>
      </c>
      <c r="I313" s="4" t="s">
        <v>1997</v>
      </c>
      <c r="J313" s="4" t="s">
        <v>1998</v>
      </c>
      <c r="K313" s="4" t="s">
        <v>1659</v>
      </c>
      <c r="L313" s="4" t="s">
        <v>1990</v>
      </c>
      <c r="M313" s="4" t="s">
        <v>1660</v>
      </c>
      <c r="N313" s="4" t="s">
        <v>2150</v>
      </c>
      <c r="O313" s="4" t="s">
        <v>2150</v>
      </c>
      <c r="P313" s="4" t="s">
        <v>2150</v>
      </c>
      <c r="Q313" s="4" t="s">
        <v>1661</v>
      </c>
      <c r="R313" s="4" t="s">
        <v>1861</v>
      </c>
    </row>
    <row r="314" spans="7:18" ht="12.75">
      <c r="G314" s="4" t="s">
        <v>2002</v>
      </c>
      <c r="H314" s="4" t="s">
        <v>2023</v>
      </c>
      <c r="I314" s="4" t="s">
        <v>2000</v>
      </c>
      <c r="J314" s="4" t="s">
        <v>2001</v>
      </c>
      <c r="K314" s="4" t="s">
        <v>2024</v>
      </c>
      <c r="L314" s="4" t="s">
        <v>1990</v>
      </c>
      <c r="M314" s="4" t="s">
        <v>2150</v>
      </c>
      <c r="N314" s="4" t="s">
        <v>2025</v>
      </c>
      <c r="O314" s="4" t="s">
        <v>2150</v>
      </c>
      <c r="P314" s="4" t="s">
        <v>2150</v>
      </c>
      <c r="Q314" s="4" t="s">
        <v>2026</v>
      </c>
      <c r="R314" s="4" t="s">
        <v>1861</v>
      </c>
    </row>
    <row r="315" spans="7:18" ht="12.75">
      <c r="G315" s="4" t="s">
        <v>1662</v>
      </c>
      <c r="H315" s="4" t="s">
        <v>1663</v>
      </c>
      <c r="I315" s="4" t="s">
        <v>2000</v>
      </c>
      <c r="J315" s="4" t="s">
        <v>2001</v>
      </c>
      <c r="K315" s="4" t="s">
        <v>1664</v>
      </c>
      <c r="L315" s="4" t="s">
        <v>1990</v>
      </c>
      <c r="M315" s="4" t="s">
        <v>1665</v>
      </c>
      <c r="N315" s="4" t="s">
        <v>1665</v>
      </c>
      <c r="O315" s="4" t="s">
        <v>2150</v>
      </c>
      <c r="P315" s="4" t="s">
        <v>2150</v>
      </c>
      <c r="Q315" s="4" t="s">
        <v>1666</v>
      </c>
      <c r="R315" s="4" t="s">
        <v>1861</v>
      </c>
    </row>
    <row r="316" spans="7:18" ht="12.75">
      <c r="G316" s="4" t="s">
        <v>1667</v>
      </c>
      <c r="H316" s="4" t="s">
        <v>1668</v>
      </c>
      <c r="I316" s="4" t="s">
        <v>2000</v>
      </c>
      <c r="J316" s="4" t="s">
        <v>2001</v>
      </c>
      <c r="K316" s="4" t="s">
        <v>1669</v>
      </c>
      <c r="L316" s="4" t="s">
        <v>1990</v>
      </c>
      <c r="M316" s="4" t="s">
        <v>1670</v>
      </c>
      <c r="N316" s="4" t="s">
        <v>1671</v>
      </c>
      <c r="O316" s="4" t="s">
        <v>2150</v>
      </c>
      <c r="P316" s="4" t="s">
        <v>1672</v>
      </c>
      <c r="Q316" s="4" t="s">
        <v>1673</v>
      </c>
      <c r="R316" s="4" t="s">
        <v>1861</v>
      </c>
    </row>
    <row r="317" spans="7:18" ht="12.75">
      <c r="G317" s="4" t="s">
        <v>1674</v>
      </c>
      <c r="H317" s="4" t="s">
        <v>1675</v>
      </c>
      <c r="I317" s="4" t="s">
        <v>2000</v>
      </c>
      <c r="J317" s="4" t="s">
        <v>2001</v>
      </c>
      <c r="K317" s="4" t="s">
        <v>1676</v>
      </c>
      <c r="L317" s="4" t="s">
        <v>1990</v>
      </c>
      <c r="M317" s="4" t="s">
        <v>1677</v>
      </c>
      <c r="N317" s="4" t="s">
        <v>1678</v>
      </c>
      <c r="O317" s="4" t="s">
        <v>2150</v>
      </c>
      <c r="P317" s="4" t="s">
        <v>2150</v>
      </c>
      <c r="Q317" s="4" t="s">
        <v>1679</v>
      </c>
      <c r="R317" s="4" t="s">
        <v>1861</v>
      </c>
    </row>
    <row r="318" spans="7:18" ht="12.75">
      <c r="G318" s="4" t="s">
        <v>1680</v>
      </c>
      <c r="H318" s="4" t="s">
        <v>1681</v>
      </c>
      <c r="I318" s="4" t="s">
        <v>2000</v>
      </c>
      <c r="J318" s="4" t="s">
        <v>2001</v>
      </c>
      <c r="K318" s="4" t="s">
        <v>1682</v>
      </c>
      <c r="L318" s="4" t="s">
        <v>1990</v>
      </c>
      <c r="M318" s="4" t="s">
        <v>2150</v>
      </c>
      <c r="N318" s="4" t="s">
        <v>1683</v>
      </c>
      <c r="O318" s="4" t="s">
        <v>2150</v>
      </c>
      <c r="P318" s="4" t="s">
        <v>2150</v>
      </c>
      <c r="Q318" s="4" t="s">
        <v>1684</v>
      </c>
      <c r="R318" s="4" t="s">
        <v>1861</v>
      </c>
    </row>
    <row r="319" spans="7:18" ht="12.75">
      <c r="G319" s="4" t="s">
        <v>1685</v>
      </c>
      <c r="H319" s="4" t="s">
        <v>1686</v>
      </c>
      <c r="I319" s="4" t="s">
        <v>2000</v>
      </c>
      <c r="J319" s="4" t="s">
        <v>2001</v>
      </c>
      <c r="K319" s="4" t="s">
        <v>1687</v>
      </c>
      <c r="L319" s="4" t="s">
        <v>1990</v>
      </c>
      <c r="M319" s="4" t="s">
        <v>2150</v>
      </c>
      <c r="N319" s="4" t="s">
        <v>1688</v>
      </c>
      <c r="O319" s="4" t="s">
        <v>2150</v>
      </c>
      <c r="P319" s="4" t="s">
        <v>2150</v>
      </c>
      <c r="Q319" s="4" t="s">
        <v>1689</v>
      </c>
      <c r="R319" s="4" t="s">
        <v>1861</v>
      </c>
    </row>
    <row r="320" spans="7:18" ht="12.75">
      <c r="G320" s="4" t="s">
        <v>1690</v>
      </c>
      <c r="H320" s="4" t="s">
        <v>1691</v>
      </c>
      <c r="I320" s="4" t="s">
        <v>2000</v>
      </c>
      <c r="J320" s="4" t="s">
        <v>2001</v>
      </c>
      <c r="K320" s="4" t="s">
        <v>1692</v>
      </c>
      <c r="L320" s="4" t="s">
        <v>1990</v>
      </c>
      <c r="M320" s="4" t="s">
        <v>1693</v>
      </c>
      <c r="N320" s="4" t="s">
        <v>1694</v>
      </c>
      <c r="O320" s="4" t="s">
        <v>2150</v>
      </c>
      <c r="P320" s="4" t="s">
        <v>2150</v>
      </c>
      <c r="Q320" s="4" t="s">
        <v>1695</v>
      </c>
      <c r="R320" s="4" t="s">
        <v>1861</v>
      </c>
    </row>
    <row r="321" spans="7:18" ht="12.75">
      <c r="G321" s="4" t="s">
        <v>1696</v>
      </c>
      <c r="H321" s="4" t="s">
        <v>1697</v>
      </c>
      <c r="I321" s="4" t="s">
        <v>2000</v>
      </c>
      <c r="J321" s="4" t="s">
        <v>2001</v>
      </c>
      <c r="K321" s="4" t="s">
        <v>1698</v>
      </c>
      <c r="L321" s="4" t="s">
        <v>1990</v>
      </c>
      <c r="M321" s="4" t="s">
        <v>2150</v>
      </c>
      <c r="N321" s="4" t="s">
        <v>1699</v>
      </c>
      <c r="O321" s="4" t="s">
        <v>1700</v>
      </c>
      <c r="P321" s="4" t="s">
        <v>1701</v>
      </c>
      <c r="Q321" s="4" t="s">
        <v>1702</v>
      </c>
      <c r="R321" s="4" t="s">
        <v>1861</v>
      </c>
    </row>
    <row r="322" spans="7:18" ht="12.75">
      <c r="G322" s="4" t="s">
        <v>1703</v>
      </c>
      <c r="H322" s="4" t="s">
        <v>1704</v>
      </c>
      <c r="I322" s="4" t="s">
        <v>2000</v>
      </c>
      <c r="J322" s="4" t="s">
        <v>2001</v>
      </c>
      <c r="K322" s="4" t="s">
        <v>1705</v>
      </c>
      <c r="L322" s="4" t="s">
        <v>1990</v>
      </c>
      <c r="M322" s="4" t="s">
        <v>1706</v>
      </c>
      <c r="N322" s="4" t="s">
        <v>2150</v>
      </c>
      <c r="O322" s="4" t="s">
        <v>2150</v>
      </c>
      <c r="P322" s="4" t="s">
        <v>2150</v>
      </c>
      <c r="Q322" s="4" t="s">
        <v>1707</v>
      </c>
      <c r="R322" s="4" t="s">
        <v>1861</v>
      </c>
    </row>
    <row r="323" spans="7:18" ht="12.75">
      <c r="G323" s="4" t="s">
        <v>1708</v>
      </c>
      <c r="H323" s="4" t="s">
        <v>2402</v>
      </c>
      <c r="I323" s="4" t="s">
        <v>2000</v>
      </c>
      <c r="J323" s="4" t="s">
        <v>2001</v>
      </c>
      <c r="K323" s="4" t="s">
        <v>2273</v>
      </c>
      <c r="L323" s="4" t="s">
        <v>1990</v>
      </c>
      <c r="M323" s="4" t="s">
        <v>2403</v>
      </c>
      <c r="N323" s="4" t="s">
        <v>2150</v>
      </c>
      <c r="O323" s="4" t="s">
        <v>2150</v>
      </c>
      <c r="P323" s="4" t="s">
        <v>2150</v>
      </c>
      <c r="Q323" s="4" t="s">
        <v>2404</v>
      </c>
      <c r="R323" s="4" t="s">
        <v>1861</v>
      </c>
    </row>
    <row r="324" spans="7:18" ht="12.75">
      <c r="G324" s="4" t="s">
        <v>2029</v>
      </c>
      <c r="H324" s="4" t="s">
        <v>2030</v>
      </c>
      <c r="I324" s="4" t="s">
        <v>2000</v>
      </c>
      <c r="J324" s="4" t="s">
        <v>2001</v>
      </c>
      <c r="K324" s="4" t="s">
        <v>2031</v>
      </c>
      <c r="L324" s="4" t="s">
        <v>1990</v>
      </c>
      <c r="M324" s="4" t="s">
        <v>2150</v>
      </c>
      <c r="N324" s="4" t="s">
        <v>2032</v>
      </c>
      <c r="O324" s="4" t="s">
        <v>2033</v>
      </c>
      <c r="P324" s="4" t="s">
        <v>2034</v>
      </c>
      <c r="Q324" s="4" t="s">
        <v>2035</v>
      </c>
      <c r="R324" s="4" t="s">
        <v>1861</v>
      </c>
    </row>
    <row r="325" spans="7:18" ht="12.75">
      <c r="G325" s="4" t="s">
        <v>2405</v>
      </c>
      <c r="H325" s="4" t="s">
        <v>2406</v>
      </c>
      <c r="I325" s="4" t="s">
        <v>2038</v>
      </c>
      <c r="J325" s="4" t="s">
        <v>2039</v>
      </c>
      <c r="K325" s="4" t="s">
        <v>2407</v>
      </c>
      <c r="L325" s="4" t="s">
        <v>1990</v>
      </c>
      <c r="M325" s="4" t="s">
        <v>2408</v>
      </c>
      <c r="N325" s="4" t="s">
        <v>2150</v>
      </c>
      <c r="O325" s="4" t="s">
        <v>2150</v>
      </c>
      <c r="P325" s="4" t="s">
        <v>2150</v>
      </c>
      <c r="Q325" s="4" t="s">
        <v>2409</v>
      </c>
      <c r="R325" s="4" t="s">
        <v>1861</v>
      </c>
    </row>
    <row r="326" spans="7:18" ht="12.75">
      <c r="G326" s="4" t="s">
        <v>2410</v>
      </c>
      <c r="H326" s="4" t="s">
        <v>2411</v>
      </c>
      <c r="I326" s="4" t="s">
        <v>2000</v>
      </c>
      <c r="J326" s="4" t="s">
        <v>2001</v>
      </c>
      <c r="K326" s="4" t="s">
        <v>2027</v>
      </c>
      <c r="L326" s="4" t="s">
        <v>1990</v>
      </c>
      <c r="M326" s="4" t="s">
        <v>2028</v>
      </c>
      <c r="N326" s="4" t="s">
        <v>2150</v>
      </c>
      <c r="O326" s="4" t="s">
        <v>2150</v>
      </c>
      <c r="P326" s="4" t="s">
        <v>2150</v>
      </c>
      <c r="Q326" s="4" t="s">
        <v>2412</v>
      </c>
      <c r="R326" s="4" t="s">
        <v>1861</v>
      </c>
    </row>
    <row r="327" spans="7:18" ht="12.75">
      <c r="G327" s="4" t="s">
        <v>2413</v>
      </c>
      <c r="H327" s="4" t="s">
        <v>2414</v>
      </c>
      <c r="I327" s="4" t="s">
        <v>2036</v>
      </c>
      <c r="J327" s="4" t="s">
        <v>2037</v>
      </c>
      <c r="K327" s="4" t="s">
        <v>2415</v>
      </c>
      <c r="L327" s="4" t="s">
        <v>1990</v>
      </c>
      <c r="M327" s="4" t="s">
        <v>2150</v>
      </c>
      <c r="N327" s="4" t="s">
        <v>2416</v>
      </c>
      <c r="O327" s="4" t="s">
        <v>2150</v>
      </c>
      <c r="P327" s="4" t="s">
        <v>2150</v>
      </c>
      <c r="Q327" s="4" t="s">
        <v>2417</v>
      </c>
      <c r="R327" s="4" t="s">
        <v>1861</v>
      </c>
    </row>
    <row r="328" spans="7:18" ht="12.75">
      <c r="G328" s="4" t="s">
        <v>2418</v>
      </c>
      <c r="H328" s="4" t="s">
        <v>2419</v>
      </c>
      <c r="I328" s="4" t="s">
        <v>2036</v>
      </c>
      <c r="J328" s="4" t="s">
        <v>2037</v>
      </c>
      <c r="K328" s="4" t="s">
        <v>2420</v>
      </c>
      <c r="L328" s="4" t="s">
        <v>1990</v>
      </c>
      <c r="M328" s="4" t="s">
        <v>2150</v>
      </c>
      <c r="N328" s="4" t="s">
        <v>2421</v>
      </c>
      <c r="O328" s="4" t="s">
        <v>2150</v>
      </c>
      <c r="P328" s="4" t="s">
        <v>2422</v>
      </c>
      <c r="Q328" s="4" t="s">
        <v>2423</v>
      </c>
      <c r="R328" s="4" t="s">
        <v>1861</v>
      </c>
    </row>
    <row r="329" spans="7:18" ht="12.75">
      <c r="G329" s="4" t="s">
        <v>2424</v>
      </c>
      <c r="H329" s="4" t="s">
        <v>2425</v>
      </c>
      <c r="I329" s="4" t="s">
        <v>2036</v>
      </c>
      <c r="J329" s="4" t="s">
        <v>2037</v>
      </c>
      <c r="K329" s="4" t="s">
        <v>2426</v>
      </c>
      <c r="L329" s="4" t="s">
        <v>1990</v>
      </c>
      <c r="M329" s="4" t="s">
        <v>2427</v>
      </c>
      <c r="N329" s="4" t="s">
        <v>2428</v>
      </c>
      <c r="O329" s="4" t="s">
        <v>2150</v>
      </c>
      <c r="P329" s="4" t="s">
        <v>2150</v>
      </c>
      <c r="Q329" s="4" t="s">
        <v>2429</v>
      </c>
      <c r="R329" s="4" t="s">
        <v>1861</v>
      </c>
    </row>
    <row r="330" spans="7:18" ht="12.75">
      <c r="G330" s="4" t="s">
        <v>2430</v>
      </c>
      <c r="H330" s="4" t="s">
        <v>692</v>
      </c>
      <c r="I330" s="4" t="s">
        <v>1709</v>
      </c>
      <c r="J330" s="4" t="s">
        <v>1710</v>
      </c>
      <c r="K330" s="4" t="s">
        <v>2431</v>
      </c>
      <c r="L330" s="4" t="s">
        <v>1712</v>
      </c>
      <c r="M330" s="4" t="s">
        <v>2150</v>
      </c>
      <c r="N330" s="4" t="s">
        <v>2432</v>
      </c>
      <c r="O330" s="4" t="s">
        <v>2150</v>
      </c>
      <c r="P330" s="4" t="s">
        <v>2433</v>
      </c>
      <c r="Q330" s="4" t="s">
        <v>2434</v>
      </c>
      <c r="R330" s="4" t="s">
        <v>1861</v>
      </c>
    </row>
    <row r="331" spans="7:18" ht="12.75">
      <c r="G331" s="4" t="s">
        <v>2435</v>
      </c>
      <c r="H331" s="4" t="s">
        <v>2436</v>
      </c>
      <c r="I331" s="4" t="s">
        <v>1709</v>
      </c>
      <c r="J331" s="4" t="s">
        <v>1710</v>
      </c>
      <c r="K331" s="4" t="s">
        <v>2437</v>
      </c>
      <c r="L331" s="4" t="s">
        <v>1712</v>
      </c>
      <c r="M331" s="4" t="s">
        <v>2150</v>
      </c>
      <c r="N331" s="4" t="s">
        <v>2438</v>
      </c>
      <c r="O331" s="4" t="s">
        <v>2150</v>
      </c>
      <c r="P331" s="4" t="s">
        <v>2150</v>
      </c>
      <c r="Q331" s="4" t="s">
        <v>2439</v>
      </c>
      <c r="R331" s="4" t="s">
        <v>1861</v>
      </c>
    </row>
    <row r="332" spans="7:18" ht="12.75">
      <c r="G332" s="4" t="s">
        <v>2440</v>
      </c>
      <c r="H332" s="4" t="s">
        <v>2441</v>
      </c>
      <c r="I332" s="4" t="s">
        <v>1709</v>
      </c>
      <c r="J332" s="4" t="s">
        <v>1710</v>
      </c>
      <c r="K332" s="4" t="s">
        <v>2442</v>
      </c>
      <c r="L332" s="4" t="s">
        <v>1712</v>
      </c>
      <c r="M332" s="4" t="s">
        <v>2150</v>
      </c>
      <c r="N332" s="4" t="s">
        <v>2443</v>
      </c>
      <c r="O332" s="4" t="s">
        <v>2150</v>
      </c>
      <c r="P332" s="4" t="s">
        <v>2444</v>
      </c>
      <c r="Q332" s="4" t="s">
        <v>2445</v>
      </c>
      <c r="R332" s="4" t="s">
        <v>1861</v>
      </c>
    </row>
    <row r="333" spans="7:18" ht="12.75">
      <c r="G333" s="4" t="s">
        <v>2446</v>
      </c>
      <c r="H333" s="4" t="s">
        <v>2447</v>
      </c>
      <c r="I333" s="4" t="s">
        <v>1709</v>
      </c>
      <c r="J333" s="4" t="s">
        <v>1710</v>
      </c>
      <c r="K333" s="4" t="s">
        <v>1711</v>
      </c>
      <c r="L333" s="4" t="s">
        <v>1712</v>
      </c>
      <c r="M333" s="4" t="s">
        <v>2150</v>
      </c>
      <c r="N333" s="4" t="s">
        <v>2448</v>
      </c>
      <c r="O333" s="4" t="s">
        <v>2150</v>
      </c>
      <c r="P333" s="4" t="s">
        <v>2150</v>
      </c>
      <c r="Q333" s="4" t="s">
        <v>2449</v>
      </c>
      <c r="R333" s="4" t="s">
        <v>1861</v>
      </c>
    </row>
    <row r="334" spans="7:18" ht="12.75">
      <c r="G334" s="4" t="s">
        <v>2450</v>
      </c>
      <c r="H334" s="4" t="s">
        <v>2451</v>
      </c>
      <c r="I334" s="4" t="s">
        <v>1709</v>
      </c>
      <c r="J334" s="4" t="s">
        <v>1710</v>
      </c>
      <c r="K334" s="4" t="s">
        <v>2452</v>
      </c>
      <c r="L334" s="4" t="s">
        <v>1712</v>
      </c>
      <c r="M334" s="4" t="s">
        <v>2150</v>
      </c>
      <c r="N334" s="4" t="s">
        <v>2453</v>
      </c>
      <c r="O334" s="4" t="s">
        <v>2150</v>
      </c>
      <c r="P334" s="4" t="s">
        <v>2150</v>
      </c>
      <c r="Q334" s="4" t="s">
        <v>2454</v>
      </c>
      <c r="R334" s="4" t="s">
        <v>1861</v>
      </c>
    </row>
    <row r="335" spans="7:18" ht="12.75">
      <c r="G335" s="4" t="s">
        <v>2455</v>
      </c>
      <c r="H335" s="4" t="s">
        <v>2456</v>
      </c>
      <c r="I335" s="4" t="s">
        <v>1709</v>
      </c>
      <c r="J335" s="4" t="s">
        <v>1710</v>
      </c>
      <c r="K335" s="4" t="s">
        <v>2457</v>
      </c>
      <c r="L335" s="4" t="s">
        <v>1712</v>
      </c>
      <c r="M335" s="4" t="s">
        <v>2150</v>
      </c>
      <c r="N335" s="4" t="s">
        <v>2458</v>
      </c>
      <c r="O335" s="4" t="s">
        <v>2150</v>
      </c>
      <c r="P335" s="4" t="s">
        <v>2459</v>
      </c>
      <c r="Q335" s="4" t="s">
        <v>2460</v>
      </c>
      <c r="R335" s="4" t="s">
        <v>1861</v>
      </c>
    </row>
    <row r="336" spans="7:18" ht="12.75">
      <c r="G336" s="4" t="s">
        <v>2461</v>
      </c>
      <c r="H336" s="4" t="s">
        <v>2462</v>
      </c>
      <c r="I336" s="4" t="s">
        <v>1709</v>
      </c>
      <c r="J336" s="4" t="s">
        <v>1710</v>
      </c>
      <c r="K336" s="4" t="s">
        <v>2463</v>
      </c>
      <c r="L336" s="4" t="s">
        <v>1712</v>
      </c>
      <c r="M336" s="4" t="s">
        <v>2150</v>
      </c>
      <c r="N336" s="4" t="s">
        <v>2464</v>
      </c>
      <c r="O336" s="4" t="s">
        <v>2150</v>
      </c>
      <c r="P336" s="4" t="s">
        <v>2465</v>
      </c>
      <c r="Q336" s="4" t="s">
        <v>2466</v>
      </c>
      <c r="R336" s="4" t="s">
        <v>1861</v>
      </c>
    </row>
    <row r="337" spans="7:18" ht="12.75">
      <c r="G337" s="4" t="s">
        <v>1714</v>
      </c>
      <c r="H337" s="4" t="s">
        <v>1715</v>
      </c>
      <c r="I337" s="4" t="s">
        <v>1709</v>
      </c>
      <c r="J337" s="4" t="s">
        <v>1710</v>
      </c>
      <c r="K337" s="4" t="s">
        <v>1716</v>
      </c>
      <c r="L337" s="4" t="s">
        <v>1712</v>
      </c>
      <c r="M337" s="4" t="s">
        <v>2150</v>
      </c>
      <c r="N337" s="4" t="s">
        <v>1717</v>
      </c>
      <c r="O337" s="4" t="s">
        <v>2150</v>
      </c>
      <c r="P337" s="4" t="s">
        <v>2150</v>
      </c>
      <c r="Q337" s="4" t="s">
        <v>1718</v>
      </c>
      <c r="R337" s="4" t="s">
        <v>1861</v>
      </c>
    </row>
    <row r="338" spans="7:18" ht="12.75">
      <c r="G338" s="4" t="s">
        <v>2467</v>
      </c>
      <c r="H338" s="4" t="s">
        <v>2468</v>
      </c>
      <c r="I338" s="4" t="s">
        <v>1719</v>
      </c>
      <c r="J338" s="4" t="s">
        <v>1720</v>
      </c>
      <c r="K338" s="4" t="s">
        <v>2469</v>
      </c>
      <c r="L338" s="4" t="s">
        <v>1712</v>
      </c>
      <c r="M338" s="4" t="s">
        <v>2470</v>
      </c>
      <c r="N338" s="4" t="s">
        <v>2150</v>
      </c>
      <c r="O338" s="4" t="s">
        <v>2150</v>
      </c>
      <c r="P338" s="4" t="s">
        <v>2150</v>
      </c>
      <c r="Q338" s="4" t="s">
        <v>2471</v>
      </c>
      <c r="R338" s="4" t="s">
        <v>1861</v>
      </c>
    </row>
    <row r="339" spans="7:18" ht="12.75">
      <c r="G339" s="4" t="s">
        <v>2472</v>
      </c>
      <c r="H339" s="4" t="s">
        <v>2473</v>
      </c>
      <c r="I339" s="4" t="s">
        <v>1729</v>
      </c>
      <c r="J339" s="4" t="s">
        <v>1730</v>
      </c>
      <c r="K339" s="4" t="s">
        <v>2474</v>
      </c>
      <c r="L339" s="4" t="s">
        <v>1712</v>
      </c>
      <c r="M339" s="4" t="s">
        <v>2150</v>
      </c>
      <c r="N339" s="4" t="s">
        <v>2475</v>
      </c>
      <c r="O339" s="4" t="s">
        <v>2150</v>
      </c>
      <c r="P339" s="4" t="s">
        <v>2150</v>
      </c>
      <c r="Q339" s="4" t="s">
        <v>2476</v>
      </c>
      <c r="R339" s="4" t="s">
        <v>1861</v>
      </c>
    </row>
    <row r="340" spans="7:18" ht="12.75">
      <c r="G340" s="4" t="s">
        <v>2477</v>
      </c>
      <c r="H340" s="4" t="s">
        <v>2478</v>
      </c>
      <c r="I340" s="4" t="s">
        <v>1721</v>
      </c>
      <c r="J340" s="4" t="s">
        <v>1722</v>
      </c>
      <c r="K340" s="4" t="s">
        <v>2479</v>
      </c>
      <c r="L340" s="4" t="s">
        <v>1712</v>
      </c>
      <c r="M340" s="4" t="s">
        <v>2480</v>
      </c>
      <c r="N340" s="4" t="s">
        <v>2150</v>
      </c>
      <c r="O340" s="4" t="s">
        <v>2150</v>
      </c>
      <c r="P340" s="4" t="s">
        <v>2150</v>
      </c>
      <c r="Q340" s="4" t="s">
        <v>2481</v>
      </c>
      <c r="R340" s="4" t="s">
        <v>1861</v>
      </c>
    </row>
    <row r="341" spans="7:18" ht="12.75">
      <c r="G341" s="4" t="s">
        <v>2482</v>
      </c>
      <c r="H341" s="4" t="s">
        <v>2483</v>
      </c>
      <c r="I341" s="4" t="s">
        <v>1721</v>
      </c>
      <c r="J341" s="4" t="s">
        <v>1722</v>
      </c>
      <c r="K341" s="4" t="s">
        <v>2479</v>
      </c>
      <c r="L341" s="4" t="s">
        <v>1712</v>
      </c>
      <c r="M341" s="4" t="s">
        <v>2150</v>
      </c>
      <c r="N341" s="4" t="s">
        <v>2484</v>
      </c>
      <c r="O341" s="4" t="s">
        <v>2150</v>
      </c>
      <c r="P341" s="4" t="s">
        <v>2150</v>
      </c>
      <c r="Q341" s="4" t="s">
        <v>2485</v>
      </c>
      <c r="R341" s="4" t="s">
        <v>1861</v>
      </c>
    </row>
    <row r="342" spans="7:18" ht="12.75">
      <c r="G342" s="4" t="s">
        <v>2486</v>
      </c>
      <c r="H342" s="4" t="s">
        <v>1414</v>
      </c>
      <c r="I342" s="4" t="s">
        <v>1723</v>
      </c>
      <c r="J342" s="4" t="s">
        <v>1724</v>
      </c>
      <c r="K342" s="4" t="s">
        <v>2487</v>
      </c>
      <c r="L342" s="4" t="s">
        <v>1712</v>
      </c>
      <c r="M342" s="4" t="s">
        <v>2488</v>
      </c>
      <c r="N342" s="4" t="s">
        <v>2488</v>
      </c>
      <c r="O342" s="4" t="s">
        <v>2150</v>
      </c>
      <c r="P342" s="4" t="s">
        <v>2150</v>
      </c>
      <c r="Q342" s="4" t="s">
        <v>2489</v>
      </c>
      <c r="R342" s="4" t="s">
        <v>1861</v>
      </c>
    </row>
    <row r="343" spans="7:18" ht="12.75">
      <c r="G343" s="4" t="s">
        <v>2490</v>
      </c>
      <c r="H343" s="4" t="s">
        <v>2491</v>
      </c>
      <c r="I343" s="4" t="s">
        <v>1725</v>
      </c>
      <c r="J343" s="4" t="s">
        <v>1726</v>
      </c>
      <c r="K343" s="4" t="s">
        <v>2492</v>
      </c>
      <c r="L343" s="4" t="s">
        <v>1712</v>
      </c>
      <c r="M343" s="4" t="s">
        <v>2150</v>
      </c>
      <c r="N343" s="4" t="s">
        <v>2493</v>
      </c>
      <c r="O343" s="4" t="s">
        <v>2150</v>
      </c>
      <c r="P343" s="4" t="s">
        <v>2150</v>
      </c>
      <c r="Q343" s="4" t="s">
        <v>2494</v>
      </c>
      <c r="R343" s="4" t="s">
        <v>1861</v>
      </c>
    </row>
    <row r="344" spans="7:18" ht="12.75">
      <c r="G344" s="4" t="s">
        <v>2495</v>
      </c>
      <c r="H344" s="4" t="s">
        <v>2496</v>
      </c>
      <c r="I344" s="4" t="s">
        <v>1727</v>
      </c>
      <c r="J344" s="4" t="s">
        <v>1728</v>
      </c>
      <c r="K344" s="4" t="s">
        <v>2497</v>
      </c>
      <c r="L344" s="4" t="s">
        <v>1712</v>
      </c>
      <c r="M344" s="4" t="s">
        <v>2150</v>
      </c>
      <c r="N344" s="4" t="s">
        <v>2498</v>
      </c>
      <c r="O344" s="4" t="s">
        <v>2150</v>
      </c>
      <c r="P344" s="4" t="s">
        <v>2499</v>
      </c>
      <c r="Q344" s="4" t="s">
        <v>2500</v>
      </c>
      <c r="R344" s="4" t="s">
        <v>1861</v>
      </c>
    </row>
    <row r="345" spans="7:18" ht="12.75">
      <c r="G345" s="4" t="s">
        <v>2501</v>
      </c>
      <c r="H345" s="4" t="s">
        <v>2502</v>
      </c>
      <c r="I345" s="4" t="s">
        <v>1731</v>
      </c>
      <c r="J345" s="4" t="s">
        <v>1732</v>
      </c>
      <c r="K345" s="4" t="s">
        <v>2503</v>
      </c>
      <c r="L345" s="4" t="s">
        <v>1733</v>
      </c>
      <c r="M345" s="4" t="s">
        <v>2150</v>
      </c>
      <c r="N345" s="4" t="s">
        <v>2504</v>
      </c>
      <c r="O345" s="4" t="s">
        <v>2150</v>
      </c>
      <c r="P345" s="4" t="s">
        <v>2150</v>
      </c>
      <c r="Q345" s="4" t="s">
        <v>2505</v>
      </c>
      <c r="R345" s="4" t="s">
        <v>1861</v>
      </c>
    </row>
    <row r="346" spans="7:18" ht="12.75">
      <c r="G346" s="4" t="s">
        <v>2506</v>
      </c>
      <c r="H346" s="4" t="s">
        <v>2507</v>
      </c>
      <c r="I346" s="4" t="s">
        <v>1731</v>
      </c>
      <c r="J346" s="4" t="s">
        <v>1732</v>
      </c>
      <c r="K346" s="4" t="s">
        <v>2508</v>
      </c>
      <c r="L346" s="4" t="s">
        <v>1733</v>
      </c>
      <c r="M346" s="4" t="s">
        <v>2150</v>
      </c>
      <c r="N346" s="4" t="s">
        <v>2509</v>
      </c>
      <c r="O346" s="4" t="s">
        <v>2510</v>
      </c>
      <c r="P346" s="4" t="s">
        <v>2150</v>
      </c>
      <c r="Q346" s="4" t="s">
        <v>2511</v>
      </c>
      <c r="R346" s="4" t="s">
        <v>1861</v>
      </c>
    </row>
    <row r="347" spans="7:18" ht="12.75">
      <c r="G347" s="4" t="s">
        <v>2512</v>
      </c>
      <c r="H347" s="4" t="s">
        <v>2513</v>
      </c>
      <c r="I347" s="4" t="s">
        <v>1731</v>
      </c>
      <c r="J347" s="4" t="s">
        <v>1732</v>
      </c>
      <c r="K347" s="4" t="s">
        <v>2514</v>
      </c>
      <c r="L347" s="4" t="s">
        <v>1733</v>
      </c>
      <c r="M347" s="4" t="s">
        <v>2515</v>
      </c>
      <c r="N347" s="4" t="s">
        <v>2150</v>
      </c>
      <c r="O347" s="4" t="s">
        <v>2150</v>
      </c>
      <c r="P347" s="4" t="s">
        <v>2150</v>
      </c>
      <c r="Q347" s="4" t="s">
        <v>2516</v>
      </c>
      <c r="R347" s="4" t="s">
        <v>1861</v>
      </c>
    </row>
    <row r="348" spans="7:18" ht="12.75">
      <c r="G348" s="4" t="s">
        <v>2517</v>
      </c>
      <c r="H348" s="4" t="s">
        <v>2441</v>
      </c>
      <c r="I348" s="4" t="s">
        <v>1731</v>
      </c>
      <c r="J348" s="4" t="s">
        <v>1732</v>
      </c>
      <c r="K348" s="4" t="s">
        <v>2518</v>
      </c>
      <c r="L348" s="4" t="s">
        <v>1733</v>
      </c>
      <c r="M348" s="4" t="s">
        <v>2519</v>
      </c>
      <c r="N348" s="4" t="s">
        <v>2150</v>
      </c>
      <c r="O348" s="4" t="s">
        <v>2520</v>
      </c>
      <c r="P348" s="4" t="s">
        <v>2150</v>
      </c>
      <c r="Q348" s="4" t="s">
        <v>2521</v>
      </c>
      <c r="R348" s="4" t="s">
        <v>1861</v>
      </c>
    </row>
    <row r="349" spans="7:18" ht="12.75">
      <c r="G349" s="4" t="s">
        <v>2522</v>
      </c>
      <c r="H349" s="4" t="s">
        <v>2523</v>
      </c>
      <c r="I349" s="4" t="s">
        <v>1731</v>
      </c>
      <c r="J349" s="4" t="s">
        <v>1732</v>
      </c>
      <c r="K349" s="4" t="s">
        <v>2524</v>
      </c>
      <c r="L349" s="4" t="s">
        <v>1733</v>
      </c>
      <c r="M349" s="4" t="s">
        <v>2525</v>
      </c>
      <c r="N349" s="4" t="s">
        <v>2150</v>
      </c>
      <c r="O349" s="4" t="s">
        <v>2150</v>
      </c>
      <c r="P349" s="4" t="s">
        <v>2150</v>
      </c>
      <c r="Q349" s="4" t="s">
        <v>2526</v>
      </c>
      <c r="R349" s="4" t="s">
        <v>1861</v>
      </c>
    </row>
    <row r="350" spans="7:18" ht="12.75">
      <c r="G350" s="4" t="s">
        <v>2527</v>
      </c>
      <c r="H350" s="4" t="s">
        <v>2528</v>
      </c>
      <c r="I350" s="4" t="s">
        <v>1734</v>
      </c>
      <c r="J350" s="4" t="s">
        <v>1735</v>
      </c>
      <c r="K350" s="4" t="s">
        <v>2529</v>
      </c>
      <c r="L350" s="4" t="s">
        <v>1733</v>
      </c>
      <c r="M350" s="4" t="s">
        <v>2150</v>
      </c>
      <c r="N350" s="4" t="s">
        <v>2530</v>
      </c>
      <c r="O350" s="4" t="s">
        <v>2150</v>
      </c>
      <c r="P350" s="4" t="s">
        <v>2150</v>
      </c>
      <c r="Q350" s="4" t="s">
        <v>2531</v>
      </c>
      <c r="R350" s="4" t="s">
        <v>1861</v>
      </c>
    </row>
    <row r="351" spans="7:18" ht="12.75">
      <c r="G351" s="4" t="s">
        <v>1748</v>
      </c>
      <c r="H351" s="4" t="s">
        <v>1749</v>
      </c>
      <c r="I351" s="4" t="s">
        <v>1736</v>
      </c>
      <c r="J351" s="4" t="s">
        <v>1737</v>
      </c>
      <c r="K351" s="4" t="s">
        <v>1750</v>
      </c>
      <c r="L351" s="4" t="s">
        <v>2149</v>
      </c>
      <c r="M351" s="4" t="s">
        <v>1751</v>
      </c>
      <c r="N351" s="4" t="s">
        <v>1752</v>
      </c>
      <c r="O351" s="4" t="s">
        <v>2150</v>
      </c>
      <c r="P351" s="4" t="s">
        <v>2150</v>
      </c>
      <c r="Q351" s="4" t="s">
        <v>1753</v>
      </c>
      <c r="R351" s="4" t="s">
        <v>1861</v>
      </c>
    </row>
    <row r="352" spans="7:18" ht="12.75">
      <c r="G352" s="4" t="s">
        <v>1754</v>
      </c>
      <c r="H352" s="4" t="s">
        <v>1755</v>
      </c>
      <c r="I352" s="4" t="s">
        <v>1740</v>
      </c>
      <c r="J352" s="4" t="s">
        <v>1741</v>
      </c>
      <c r="K352" s="4" t="s">
        <v>1756</v>
      </c>
      <c r="L352" s="4" t="s">
        <v>2149</v>
      </c>
      <c r="M352" s="4" t="s">
        <v>1757</v>
      </c>
      <c r="N352" s="4" t="s">
        <v>2150</v>
      </c>
      <c r="O352" s="4" t="s">
        <v>2150</v>
      </c>
      <c r="P352" s="4" t="s">
        <v>1757</v>
      </c>
      <c r="Q352" s="4" t="s">
        <v>1758</v>
      </c>
      <c r="R352" s="4" t="s">
        <v>1861</v>
      </c>
    </row>
    <row r="353" spans="7:18" ht="12.75">
      <c r="G353" s="4" t="s">
        <v>1761</v>
      </c>
      <c r="H353" s="4" t="s">
        <v>1762</v>
      </c>
      <c r="I353" s="4" t="s">
        <v>1736</v>
      </c>
      <c r="J353" s="4" t="s">
        <v>1737</v>
      </c>
      <c r="K353" s="4" t="s">
        <v>1763</v>
      </c>
      <c r="L353" s="4" t="s">
        <v>2149</v>
      </c>
      <c r="M353" s="4" t="s">
        <v>1764</v>
      </c>
      <c r="N353" s="4" t="s">
        <v>1765</v>
      </c>
      <c r="O353" s="4" t="s">
        <v>2150</v>
      </c>
      <c r="P353" s="4" t="s">
        <v>2150</v>
      </c>
      <c r="Q353" s="4" t="s">
        <v>1766</v>
      </c>
      <c r="R353" s="4" t="s">
        <v>1861</v>
      </c>
    </row>
    <row r="354" spans="7:18" ht="12.75">
      <c r="G354" s="4" t="s">
        <v>2532</v>
      </c>
      <c r="H354" s="4" t="s">
        <v>2533</v>
      </c>
      <c r="I354" s="4" t="s">
        <v>1736</v>
      </c>
      <c r="J354" s="4" t="s">
        <v>1737</v>
      </c>
      <c r="K354" s="4" t="s">
        <v>2534</v>
      </c>
      <c r="L354" s="4" t="s">
        <v>2149</v>
      </c>
      <c r="M354" s="4" t="s">
        <v>2535</v>
      </c>
      <c r="N354" s="4" t="s">
        <v>2150</v>
      </c>
      <c r="O354" s="4" t="s">
        <v>2150</v>
      </c>
      <c r="P354" s="4" t="s">
        <v>2150</v>
      </c>
      <c r="Q354" s="4" t="s">
        <v>2536</v>
      </c>
      <c r="R354" s="4" t="s">
        <v>1861</v>
      </c>
    </row>
    <row r="355" spans="7:18" ht="12.75">
      <c r="G355" s="4" t="s">
        <v>2537</v>
      </c>
      <c r="H355" s="4" t="s">
        <v>2538</v>
      </c>
      <c r="I355" s="4" t="s">
        <v>1736</v>
      </c>
      <c r="J355" s="4" t="s">
        <v>1737</v>
      </c>
      <c r="K355" s="4" t="s">
        <v>2539</v>
      </c>
      <c r="L355" s="4" t="s">
        <v>2149</v>
      </c>
      <c r="M355" s="4" t="s">
        <v>2150</v>
      </c>
      <c r="N355" s="4" t="s">
        <v>2540</v>
      </c>
      <c r="O355" s="4" t="s">
        <v>2541</v>
      </c>
      <c r="P355" s="4" t="s">
        <v>2150</v>
      </c>
      <c r="Q355" s="4" t="s">
        <v>2542</v>
      </c>
      <c r="R355" s="4" t="s">
        <v>1861</v>
      </c>
    </row>
    <row r="356" spans="7:18" ht="12.75">
      <c r="G356" s="4" t="s">
        <v>2543</v>
      </c>
      <c r="H356" s="4" t="s">
        <v>1505</v>
      </c>
      <c r="I356" s="4" t="s">
        <v>1736</v>
      </c>
      <c r="J356" s="4" t="s">
        <v>1737</v>
      </c>
      <c r="K356" s="4" t="s">
        <v>1744</v>
      </c>
      <c r="L356" s="4" t="s">
        <v>2149</v>
      </c>
      <c r="M356" s="4" t="s">
        <v>2150</v>
      </c>
      <c r="N356" s="4" t="s">
        <v>2544</v>
      </c>
      <c r="O356" s="4" t="s">
        <v>2545</v>
      </c>
      <c r="P356" s="4" t="s">
        <v>2150</v>
      </c>
      <c r="Q356" s="4" t="s">
        <v>2546</v>
      </c>
      <c r="R356" s="4" t="s">
        <v>1861</v>
      </c>
    </row>
    <row r="357" spans="7:18" ht="12.75">
      <c r="G357" s="4" t="s">
        <v>2547</v>
      </c>
      <c r="H357" s="4" t="s">
        <v>2548</v>
      </c>
      <c r="I357" s="4" t="s">
        <v>1736</v>
      </c>
      <c r="J357" s="4" t="s">
        <v>1737</v>
      </c>
      <c r="K357" s="4" t="s">
        <v>2534</v>
      </c>
      <c r="L357" s="4" t="s">
        <v>2149</v>
      </c>
      <c r="M357" s="4" t="s">
        <v>2549</v>
      </c>
      <c r="N357" s="4" t="s">
        <v>2150</v>
      </c>
      <c r="O357" s="4" t="s">
        <v>2150</v>
      </c>
      <c r="P357" s="4" t="s">
        <v>2150</v>
      </c>
      <c r="Q357" s="4" t="s">
        <v>2550</v>
      </c>
      <c r="R357" s="4" t="s">
        <v>1861</v>
      </c>
    </row>
    <row r="358" spans="7:18" ht="12.75">
      <c r="G358" s="4" t="s">
        <v>2551</v>
      </c>
      <c r="H358" s="4" t="s">
        <v>2552</v>
      </c>
      <c r="I358" s="4" t="s">
        <v>1736</v>
      </c>
      <c r="J358" s="4" t="s">
        <v>1737</v>
      </c>
      <c r="K358" s="4" t="s">
        <v>2553</v>
      </c>
      <c r="L358" s="4" t="s">
        <v>2149</v>
      </c>
      <c r="M358" s="4" t="s">
        <v>2150</v>
      </c>
      <c r="N358" s="4" t="s">
        <v>2554</v>
      </c>
      <c r="O358" s="4" t="s">
        <v>2555</v>
      </c>
      <c r="P358" s="4" t="s">
        <v>2556</v>
      </c>
      <c r="Q358" s="4" t="s">
        <v>2557</v>
      </c>
      <c r="R358" s="4" t="s">
        <v>1861</v>
      </c>
    </row>
    <row r="359" spans="7:18" ht="12.75">
      <c r="G359" s="4" t="s">
        <v>2558</v>
      </c>
      <c r="H359" s="4" t="s">
        <v>2559</v>
      </c>
      <c r="I359" s="4" t="s">
        <v>1736</v>
      </c>
      <c r="J359" s="4" t="s">
        <v>1737</v>
      </c>
      <c r="K359" s="4" t="s">
        <v>2560</v>
      </c>
      <c r="L359" s="4" t="s">
        <v>2149</v>
      </c>
      <c r="M359" s="4" t="s">
        <v>2150</v>
      </c>
      <c r="N359" s="4" t="s">
        <v>2561</v>
      </c>
      <c r="O359" s="4" t="s">
        <v>2562</v>
      </c>
      <c r="P359" s="4" t="s">
        <v>2150</v>
      </c>
      <c r="Q359" s="4" t="s">
        <v>2563</v>
      </c>
      <c r="R359" s="4" t="s">
        <v>1861</v>
      </c>
    </row>
    <row r="360" spans="7:18" ht="12.75">
      <c r="G360" s="4" t="s">
        <v>2564</v>
      </c>
      <c r="H360" s="4" t="s">
        <v>2565</v>
      </c>
      <c r="I360" s="4" t="s">
        <v>1736</v>
      </c>
      <c r="J360" s="4" t="s">
        <v>1737</v>
      </c>
      <c r="K360" s="4" t="s">
        <v>2539</v>
      </c>
      <c r="L360" s="4" t="s">
        <v>2149</v>
      </c>
      <c r="M360" s="4" t="s">
        <v>2150</v>
      </c>
      <c r="N360" s="4" t="s">
        <v>2566</v>
      </c>
      <c r="O360" s="4" t="s">
        <v>2567</v>
      </c>
      <c r="P360" s="4" t="s">
        <v>2150</v>
      </c>
      <c r="Q360" s="4" t="s">
        <v>2568</v>
      </c>
      <c r="R360" s="4" t="s">
        <v>1861</v>
      </c>
    </row>
    <row r="361" spans="7:18" ht="12.75">
      <c r="G361" s="4" t="s">
        <v>2569</v>
      </c>
      <c r="H361" s="4" t="s">
        <v>2570</v>
      </c>
      <c r="I361" s="4" t="s">
        <v>1736</v>
      </c>
      <c r="J361" s="4" t="s">
        <v>1737</v>
      </c>
      <c r="K361" s="4" t="s">
        <v>2571</v>
      </c>
      <c r="L361" s="4" t="s">
        <v>2149</v>
      </c>
      <c r="M361" s="4" t="s">
        <v>2150</v>
      </c>
      <c r="N361" s="4" t="s">
        <v>2572</v>
      </c>
      <c r="O361" s="4" t="s">
        <v>2573</v>
      </c>
      <c r="P361" s="4" t="s">
        <v>2150</v>
      </c>
      <c r="Q361" s="4" t="s">
        <v>2574</v>
      </c>
      <c r="R361" s="4" t="s">
        <v>1861</v>
      </c>
    </row>
    <row r="362" spans="7:18" ht="12.75">
      <c r="G362" s="4" t="s">
        <v>2575</v>
      </c>
      <c r="H362" s="4" t="s">
        <v>2576</v>
      </c>
      <c r="I362" s="4" t="s">
        <v>1736</v>
      </c>
      <c r="J362" s="4" t="s">
        <v>1737</v>
      </c>
      <c r="K362" s="4" t="s">
        <v>2577</v>
      </c>
      <c r="L362" s="4" t="s">
        <v>2149</v>
      </c>
      <c r="M362" s="4" t="s">
        <v>2150</v>
      </c>
      <c r="N362" s="4" t="s">
        <v>2578</v>
      </c>
      <c r="O362" s="4" t="s">
        <v>2150</v>
      </c>
      <c r="P362" s="4" t="s">
        <v>2579</v>
      </c>
      <c r="Q362" s="4" t="s">
        <v>2580</v>
      </c>
      <c r="R362" s="4" t="s">
        <v>1861</v>
      </c>
    </row>
    <row r="363" spans="7:18" ht="12.75">
      <c r="G363" s="4" t="s">
        <v>2581</v>
      </c>
      <c r="H363" s="4" t="s">
        <v>2582</v>
      </c>
      <c r="I363" s="4" t="s">
        <v>1736</v>
      </c>
      <c r="J363" s="4" t="s">
        <v>1737</v>
      </c>
      <c r="K363" s="4" t="s">
        <v>2583</v>
      </c>
      <c r="L363" s="4" t="s">
        <v>2149</v>
      </c>
      <c r="M363" s="4" t="s">
        <v>2150</v>
      </c>
      <c r="N363" s="4" t="s">
        <v>2584</v>
      </c>
      <c r="O363" s="4" t="s">
        <v>2585</v>
      </c>
      <c r="P363" s="4" t="s">
        <v>2586</v>
      </c>
      <c r="Q363" s="4" t="s">
        <v>2587</v>
      </c>
      <c r="R363" s="4" t="s">
        <v>1861</v>
      </c>
    </row>
    <row r="364" spans="7:18" ht="12.75">
      <c r="G364" s="4" t="s">
        <v>2588</v>
      </c>
      <c r="H364" s="4" t="s">
        <v>2589</v>
      </c>
      <c r="I364" s="4" t="s">
        <v>1736</v>
      </c>
      <c r="J364" s="4" t="s">
        <v>1737</v>
      </c>
      <c r="K364" s="4" t="s">
        <v>2590</v>
      </c>
      <c r="L364" s="4" t="s">
        <v>2149</v>
      </c>
      <c r="M364" s="4" t="s">
        <v>2150</v>
      </c>
      <c r="N364" s="4" t="s">
        <v>2591</v>
      </c>
      <c r="O364" s="4" t="s">
        <v>2150</v>
      </c>
      <c r="P364" s="4" t="s">
        <v>2150</v>
      </c>
      <c r="Q364" s="4" t="s">
        <v>2592</v>
      </c>
      <c r="R364" s="4" t="s">
        <v>1861</v>
      </c>
    </row>
    <row r="365" spans="7:18" ht="12.75">
      <c r="G365" s="4" t="s">
        <v>2593</v>
      </c>
      <c r="H365" s="4" t="s">
        <v>2594</v>
      </c>
      <c r="I365" s="4" t="s">
        <v>1740</v>
      </c>
      <c r="J365" s="4" t="s">
        <v>1741</v>
      </c>
      <c r="K365" s="4" t="s">
        <v>2595</v>
      </c>
      <c r="L365" s="4" t="s">
        <v>2149</v>
      </c>
      <c r="M365" s="4" t="s">
        <v>2596</v>
      </c>
      <c r="N365" s="4" t="s">
        <v>2150</v>
      </c>
      <c r="O365" s="4" t="s">
        <v>2150</v>
      </c>
      <c r="P365" s="4" t="s">
        <v>2150</v>
      </c>
      <c r="Q365" s="4" t="s">
        <v>2597</v>
      </c>
      <c r="R365" s="4" t="s">
        <v>1861</v>
      </c>
    </row>
    <row r="366" spans="7:18" ht="12.75">
      <c r="G366" s="4" t="s">
        <v>2598</v>
      </c>
      <c r="H366" s="4" t="s">
        <v>2599</v>
      </c>
      <c r="I366" s="4" t="s">
        <v>1745</v>
      </c>
      <c r="J366" s="4" t="s">
        <v>1746</v>
      </c>
      <c r="K366" s="4" t="s">
        <v>2600</v>
      </c>
      <c r="L366" s="4" t="s">
        <v>2149</v>
      </c>
      <c r="M366" s="4" t="s">
        <v>2150</v>
      </c>
      <c r="N366" s="4" t="s">
        <v>2601</v>
      </c>
      <c r="O366" s="4" t="s">
        <v>2602</v>
      </c>
      <c r="P366" s="4" t="s">
        <v>2150</v>
      </c>
      <c r="Q366" s="4" t="s">
        <v>2603</v>
      </c>
      <c r="R366" s="4" t="s">
        <v>1861</v>
      </c>
    </row>
    <row r="367" spans="7:18" ht="12.75">
      <c r="G367" s="4" t="s">
        <v>2604</v>
      </c>
      <c r="H367" s="4" t="s">
        <v>2605</v>
      </c>
      <c r="I367" s="4" t="s">
        <v>1738</v>
      </c>
      <c r="J367" s="4" t="s">
        <v>1739</v>
      </c>
      <c r="K367" s="4" t="s">
        <v>2606</v>
      </c>
      <c r="L367" s="4" t="s">
        <v>2149</v>
      </c>
      <c r="M367" s="4" t="s">
        <v>2150</v>
      </c>
      <c r="N367" s="4" t="s">
        <v>2607</v>
      </c>
      <c r="O367" s="4" t="s">
        <v>2608</v>
      </c>
      <c r="P367" s="4" t="s">
        <v>2150</v>
      </c>
      <c r="Q367" s="4" t="s">
        <v>2609</v>
      </c>
      <c r="R367" s="4" t="s">
        <v>1861</v>
      </c>
    </row>
    <row r="368" spans="7:18" ht="12.75">
      <c r="G368" s="4" t="s">
        <v>2610</v>
      </c>
      <c r="H368" s="4" t="s">
        <v>2611</v>
      </c>
      <c r="I368" s="4" t="s">
        <v>1736</v>
      </c>
      <c r="J368" s="4" t="s">
        <v>1737</v>
      </c>
      <c r="K368" s="4" t="s">
        <v>2612</v>
      </c>
      <c r="L368" s="4" t="s">
        <v>2149</v>
      </c>
      <c r="M368" s="4" t="s">
        <v>2613</v>
      </c>
      <c r="N368" s="4" t="s">
        <v>2614</v>
      </c>
      <c r="O368" s="4" t="s">
        <v>2150</v>
      </c>
      <c r="P368" s="4" t="s">
        <v>2150</v>
      </c>
      <c r="Q368" s="4" t="s">
        <v>2615</v>
      </c>
      <c r="R368" s="4" t="s">
        <v>1861</v>
      </c>
    </row>
    <row r="369" spans="7:18" ht="12.75">
      <c r="G369" s="4" t="s">
        <v>2616</v>
      </c>
      <c r="H369" s="4" t="s">
        <v>2617</v>
      </c>
      <c r="I369" s="4" t="s">
        <v>1736</v>
      </c>
      <c r="J369" s="4" t="s">
        <v>1737</v>
      </c>
      <c r="K369" s="4" t="s">
        <v>2618</v>
      </c>
      <c r="L369" s="4" t="s">
        <v>2149</v>
      </c>
      <c r="M369" s="4" t="s">
        <v>2150</v>
      </c>
      <c r="N369" s="4" t="s">
        <v>2150</v>
      </c>
      <c r="O369" s="4" t="s">
        <v>2619</v>
      </c>
      <c r="P369" s="4" t="s">
        <v>2150</v>
      </c>
      <c r="Q369" s="4" t="s">
        <v>2620</v>
      </c>
      <c r="R369" s="4" t="s">
        <v>1861</v>
      </c>
    </row>
    <row r="370" spans="7:18" ht="12.75">
      <c r="G370" s="4" t="s">
        <v>2621</v>
      </c>
      <c r="H370" s="4" t="s">
        <v>2622</v>
      </c>
      <c r="I370" s="4" t="s">
        <v>1736</v>
      </c>
      <c r="J370" s="4" t="s">
        <v>1737</v>
      </c>
      <c r="K370" s="4" t="s">
        <v>2623</v>
      </c>
      <c r="L370" s="4" t="s">
        <v>2149</v>
      </c>
      <c r="M370" s="4" t="s">
        <v>2150</v>
      </c>
      <c r="N370" s="4" t="s">
        <v>2624</v>
      </c>
      <c r="O370" s="4" t="s">
        <v>2625</v>
      </c>
      <c r="P370" s="4" t="s">
        <v>2150</v>
      </c>
      <c r="Q370" s="4" t="s">
        <v>2626</v>
      </c>
      <c r="R370" s="4" t="s">
        <v>1861</v>
      </c>
    </row>
    <row r="371" spans="7:18" ht="12.75">
      <c r="G371" s="4" t="s">
        <v>2627</v>
      </c>
      <c r="H371" s="4" t="s">
        <v>2628</v>
      </c>
      <c r="I371" s="4" t="s">
        <v>1736</v>
      </c>
      <c r="J371" s="4" t="s">
        <v>1737</v>
      </c>
      <c r="K371" s="4" t="s">
        <v>1742</v>
      </c>
      <c r="L371" s="4" t="s">
        <v>2149</v>
      </c>
      <c r="M371" s="4" t="s">
        <v>2150</v>
      </c>
      <c r="N371" s="4" t="s">
        <v>2629</v>
      </c>
      <c r="O371" s="4" t="s">
        <v>2630</v>
      </c>
      <c r="P371" s="4" t="s">
        <v>2150</v>
      </c>
      <c r="Q371" s="4" t="s">
        <v>2631</v>
      </c>
      <c r="R371" s="4" t="s">
        <v>1861</v>
      </c>
    </row>
    <row r="372" spans="7:18" ht="12.75">
      <c r="G372" s="4" t="s">
        <v>2632</v>
      </c>
      <c r="H372" s="4" t="s">
        <v>2633</v>
      </c>
      <c r="I372" s="4" t="s">
        <v>1736</v>
      </c>
      <c r="J372" s="4" t="s">
        <v>1737</v>
      </c>
      <c r="K372" s="4" t="s">
        <v>2634</v>
      </c>
      <c r="L372" s="4" t="s">
        <v>2149</v>
      </c>
      <c r="M372" s="4" t="s">
        <v>2635</v>
      </c>
      <c r="N372" s="4" t="s">
        <v>2150</v>
      </c>
      <c r="O372" s="4" t="s">
        <v>2636</v>
      </c>
      <c r="P372" s="4" t="s">
        <v>2637</v>
      </c>
      <c r="Q372" s="4" t="s">
        <v>2638</v>
      </c>
      <c r="R372" s="4" t="s">
        <v>1861</v>
      </c>
    </row>
    <row r="373" spans="7:18" ht="12.75">
      <c r="G373" s="4" t="s">
        <v>2639</v>
      </c>
      <c r="H373" s="4" t="s">
        <v>2640</v>
      </c>
      <c r="I373" s="4" t="s">
        <v>1736</v>
      </c>
      <c r="J373" s="4" t="s">
        <v>1737</v>
      </c>
      <c r="K373" s="4" t="s">
        <v>2641</v>
      </c>
      <c r="L373" s="4" t="s">
        <v>2149</v>
      </c>
      <c r="M373" s="4" t="s">
        <v>0</v>
      </c>
      <c r="N373" s="4" t="s">
        <v>2150</v>
      </c>
      <c r="O373" s="4" t="s">
        <v>1</v>
      </c>
      <c r="P373" s="4" t="s">
        <v>2</v>
      </c>
      <c r="Q373" s="4" t="s">
        <v>3</v>
      </c>
      <c r="R373" s="4" t="s">
        <v>1861</v>
      </c>
    </row>
    <row r="374" spans="7:18" ht="12.75">
      <c r="G374" s="4" t="s">
        <v>4</v>
      </c>
      <c r="H374" s="4" t="s">
        <v>5</v>
      </c>
      <c r="I374" s="4" t="s">
        <v>1736</v>
      </c>
      <c r="J374" s="4" t="s">
        <v>1737</v>
      </c>
      <c r="K374" s="4" t="s">
        <v>6</v>
      </c>
      <c r="L374" s="4" t="s">
        <v>2149</v>
      </c>
      <c r="M374" s="4" t="s">
        <v>7</v>
      </c>
      <c r="N374" s="4" t="s">
        <v>2150</v>
      </c>
      <c r="O374" s="4" t="s">
        <v>8</v>
      </c>
      <c r="P374" s="4" t="s">
        <v>2150</v>
      </c>
      <c r="Q374" s="4" t="s">
        <v>9</v>
      </c>
      <c r="R374" s="4" t="s">
        <v>1861</v>
      </c>
    </row>
    <row r="375" spans="7:18" ht="12.75">
      <c r="G375" s="4" t="s">
        <v>10</v>
      </c>
      <c r="H375" s="4" t="s">
        <v>11</v>
      </c>
      <c r="I375" s="4" t="s">
        <v>1736</v>
      </c>
      <c r="J375" s="4" t="s">
        <v>1737</v>
      </c>
      <c r="K375" s="4" t="s">
        <v>6</v>
      </c>
      <c r="L375" s="4" t="s">
        <v>2149</v>
      </c>
      <c r="M375" s="4" t="s">
        <v>12</v>
      </c>
      <c r="N375" s="4" t="s">
        <v>2150</v>
      </c>
      <c r="O375" s="4" t="s">
        <v>2150</v>
      </c>
      <c r="P375" s="4" t="s">
        <v>2150</v>
      </c>
      <c r="Q375" s="4" t="s">
        <v>13</v>
      </c>
      <c r="R375" s="4" t="s">
        <v>1861</v>
      </c>
    </row>
    <row r="376" spans="7:18" ht="12.75">
      <c r="G376" s="4" t="s">
        <v>14</v>
      </c>
      <c r="H376" s="4" t="s">
        <v>15</v>
      </c>
      <c r="I376" s="4" t="s">
        <v>1738</v>
      </c>
      <c r="J376" s="4" t="s">
        <v>1739</v>
      </c>
      <c r="K376" s="4" t="s">
        <v>16</v>
      </c>
      <c r="L376" s="4" t="s">
        <v>2149</v>
      </c>
      <c r="M376" s="4" t="s">
        <v>2150</v>
      </c>
      <c r="N376" s="4" t="s">
        <v>2150</v>
      </c>
      <c r="O376" s="4" t="s">
        <v>2150</v>
      </c>
      <c r="P376" s="4" t="s">
        <v>2150</v>
      </c>
      <c r="Q376" s="4" t="s">
        <v>17</v>
      </c>
      <c r="R376" s="4" t="s">
        <v>1861</v>
      </c>
    </row>
    <row r="377" spans="7:18" ht="12.75">
      <c r="G377" s="4" t="s">
        <v>18</v>
      </c>
      <c r="H377" s="4" t="s">
        <v>19</v>
      </c>
      <c r="I377" s="4" t="s">
        <v>1740</v>
      </c>
      <c r="J377" s="4" t="s">
        <v>1741</v>
      </c>
      <c r="K377" s="4" t="s">
        <v>2595</v>
      </c>
      <c r="L377" s="4" t="s">
        <v>2149</v>
      </c>
      <c r="M377" s="4" t="s">
        <v>2150</v>
      </c>
      <c r="N377" s="4" t="s">
        <v>20</v>
      </c>
      <c r="O377" s="4" t="s">
        <v>2150</v>
      </c>
      <c r="P377" s="4" t="s">
        <v>2150</v>
      </c>
      <c r="Q377" s="4" t="s">
        <v>21</v>
      </c>
      <c r="R377" s="4" t="s">
        <v>1861</v>
      </c>
    </row>
    <row r="378" spans="7:18" ht="12.75">
      <c r="G378" s="4" t="s">
        <v>22</v>
      </c>
      <c r="H378" s="4" t="s">
        <v>23</v>
      </c>
      <c r="I378" s="4" t="s">
        <v>1736</v>
      </c>
      <c r="J378" s="4" t="s">
        <v>1737</v>
      </c>
      <c r="K378" s="4" t="s">
        <v>2583</v>
      </c>
      <c r="L378" s="4" t="s">
        <v>2149</v>
      </c>
      <c r="M378" s="4" t="s">
        <v>24</v>
      </c>
      <c r="N378" s="4" t="s">
        <v>25</v>
      </c>
      <c r="O378" s="4" t="s">
        <v>2150</v>
      </c>
      <c r="P378" s="4" t="s">
        <v>2150</v>
      </c>
      <c r="Q378" s="4" t="s">
        <v>26</v>
      </c>
      <c r="R378" s="4" t="s">
        <v>1861</v>
      </c>
    </row>
    <row r="379" spans="7:18" ht="12.75">
      <c r="G379" s="4" t="s">
        <v>27</v>
      </c>
      <c r="H379" s="4" t="s">
        <v>964</v>
      </c>
      <c r="I379" s="4" t="s">
        <v>1736</v>
      </c>
      <c r="J379" s="4" t="s">
        <v>1737</v>
      </c>
      <c r="K379" s="4" t="s">
        <v>28</v>
      </c>
      <c r="L379" s="4" t="s">
        <v>2149</v>
      </c>
      <c r="M379" s="4" t="s">
        <v>2150</v>
      </c>
      <c r="N379" s="4" t="s">
        <v>29</v>
      </c>
      <c r="O379" s="4" t="s">
        <v>30</v>
      </c>
      <c r="P379" s="4" t="s">
        <v>31</v>
      </c>
      <c r="Q379" s="4" t="s">
        <v>32</v>
      </c>
      <c r="R379" s="4" t="s">
        <v>1861</v>
      </c>
    </row>
    <row r="380" spans="7:18" ht="12.75">
      <c r="G380" s="4" t="s">
        <v>33</v>
      </c>
      <c r="H380" s="4" t="s">
        <v>34</v>
      </c>
      <c r="I380" s="4" t="s">
        <v>1736</v>
      </c>
      <c r="J380" s="4" t="s">
        <v>1737</v>
      </c>
      <c r="K380" s="4" t="s">
        <v>35</v>
      </c>
      <c r="L380" s="4" t="s">
        <v>2149</v>
      </c>
      <c r="M380" s="4" t="s">
        <v>36</v>
      </c>
      <c r="N380" s="4" t="s">
        <v>2150</v>
      </c>
      <c r="O380" s="4" t="s">
        <v>37</v>
      </c>
      <c r="P380" s="4" t="s">
        <v>2150</v>
      </c>
      <c r="Q380" s="4" t="s">
        <v>38</v>
      </c>
      <c r="R380" s="4" t="s">
        <v>1861</v>
      </c>
    </row>
    <row r="381" spans="7:18" ht="12.75">
      <c r="G381" s="4" t="s">
        <v>39</v>
      </c>
      <c r="H381" s="4" t="s">
        <v>40</v>
      </c>
      <c r="I381" s="4" t="s">
        <v>1745</v>
      </c>
      <c r="J381" s="4" t="s">
        <v>1746</v>
      </c>
      <c r="K381" s="4" t="s">
        <v>2600</v>
      </c>
      <c r="L381" s="4" t="s">
        <v>2149</v>
      </c>
      <c r="M381" s="4" t="s">
        <v>2150</v>
      </c>
      <c r="N381" s="4" t="s">
        <v>41</v>
      </c>
      <c r="O381" s="4" t="s">
        <v>2150</v>
      </c>
      <c r="P381" s="4" t="s">
        <v>42</v>
      </c>
      <c r="Q381" s="4" t="s">
        <v>43</v>
      </c>
      <c r="R381" s="4" t="s">
        <v>1861</v>
      </c>
    </row>
    <row r="382" spans="7:18" ht="12.75">
      <c r="G382" s="4" t="s">
        <v>44</v>
      </c>
      <c r="H382" s="4" t="s">
        <v>45</v>
      </c>
      <c r="I382" s="4" t="s">
        <v>1745</v>
      </c>
      <c r="J382" s="4" t="s">
        <v>1746</v>
      </c>
      <c r="K382" s="4" t="s">
        <v>46</v>
      </c>
      <c r="L382" s="4" t="s">
        <v>2149</v>
      </c>
      <c r="M382" s="4" t="s">
        <v>47</v>
      </c>
      <c r="N382" s="4" t="s">
        <v>2150</v>
      </c>
      <c r="O382" s="4" t="s">
        <v>2150</v>
      </c>
      <c r="P382" s="4" t="s">
        <v>2150</v>
      </c>
      <c r="Q382" s="4" t="s">
        <v>48</v>
      </c>
      <c r="R382" s="4" t="s">
        <v>1861</v>
      </c>
    </row>
    <row r="383" spans="7:18" ht="12.75">
      <c r="G383" s="4" t="s">
        <v>49</v>
      </c>
      <c r="H383" s="4" t="s">
        <v>50</v>
      </c>
      <c r="I383" s="4" t="s">
        <v>1736</v>
      </c>
      <c r="J383" s="4" t="s">
        <v>1737</v>
      </c>
      <c r="K383" s="4" t="s">
        <v>51</v>
      </c>
      <c r="L383" s="4" t="s">
        <v>2149</v>
      </c>
      <c r="M383" s="4" t="s">
        <v>2150</v>
      </c>
      <c r="N383" s="4" t="s">
        <v>52</v>
      </c>
      <c r="O383" s="4" t="s">
        <v>2150</v>
      </c>
      <c r="P383" s="4" t="s">
        <v>53</v>
      </c>
      <c r="Q383" s="4" t="s">
        <v>54</v>
      </c>
      <c r="R383" s="4" t="s">
        <v>1861</v>
      </c>
    </row>
    <row r="384" spans="7:18" ht="12.75">
      <c r="G384" s="4" t="s">
        <v>55</v>
      </c>
      <c r="H384" s="4" t="s">
        <v>56</v>
      </c>
      <c r="I384" s="4" t="s">
        <v>1736</v>
      </c>
      <c r="J384" s="4" t="s">
        <v>1737</v>
      </c>
      <c r="K384" s="4" t="s">
        <v>2577</v>
      </c>
      <c r="L384" s="4" t="s">
        <v>2149</v>
      </c>
      <c r="M384" s="4" t="s">
        <v>2150</v>
      </c>
      <c r="N384" s="4" t="s">
        <v>57</v>
      </c>
      <c r="O384" s="4" t="s">
        <v>2150</v>
      </c>
      <c r="P384" s="4" t="s">
        <v>2150</v>
      </c>
      <c r="Q384" s="4" t="s">
        <v>58</v>
      </c>
      <c r="R384" s="4" t="s">
        <v>1861</v>
      </c>
    </row>
    <row r="385" spans="7:18" ht="12.75">
      <c r="G385" s="4" t="s">
        <v>59</v>
      </c>
      <c r="H385" s="4" t="s">
        <v>60</v>
      </c>
      <c r="I385" s="4" t="s">
        <v>1736</v>
      </c>
      <c r="J385" s="4" t="s">
        <v>1737</v>
      </c>
      <c r="K385" s="4" t="s">
        <v>61</v>
      </c>
      <c r="L385" s="4" t="s">
        <v>2149</v>
      </c>
      <c r="M385" s="4" t="s">
        <v>62</v>
      </c>
      <c r="N385" s="4" t="s">
        <v>63</v>
      </c>
      <c r="O385" s="4" t="s">
        <v>2150</v>
      </c>
      <c r="P385" s="4" t="s">
        <v>64</v>
      </c>
      <c r="Q385" s="4" t="s">
        <v>65</v>
      </c>
      <c r="R385" s="4" t="s">
        <v>1861</v>
      </c>
    </row>
    <row r="386" spans="7:18" ht="12.75">
      <c r="G386" s="4" t="s">
        <v>66</v>
      </c>
      <c r="H386" s="4" t="s">
        <v>67</v>
      </c>
      <c r="I386" s="4" t="s">
        <v>1736</v>
      </c>
      <c r="J386" s="4" t="s">
        <v>1737</v>
      </c>
      <c r="K386" s="4" t="s">
        <v>68</v>
      </c>
      <c r="L386" s="4" t="s">
        <v>2149</v>
      </c>
      <c r="M386" s="4" t="s">
        <v>69</v>
      </c>
      <c r="N386" s="4" t="s">
        <v>70</v>
      </c>
      <c r="O386" s="4" t="s">
        <v>2150</v>
      </c>
      <c r="P386" s="4" t="s">
        <v>71</v>
      </c>
      <c r="Q386" s="4" t="s">
        <v>72</v>
      </c>
      <c r="R386" s="4" t="s">
        <v>1861</v>
      </c>
    </row>
    <row r="387" spans="7:18" ht="12.75">
      <c r="G387" s="4" t="s">
        <v>73</v>
      </c>
      <c r="H387" s="4" t="s">
        <v>74</v>
      </c>
      <c r="I387" s="4" t="s">
        <v>1745</v>
      </c>
      <c r="J387" s="4" t="s">
        <v>1746</v>
      </c>
      <c r="K387" s="4" t="s">
        <v>75</v>
      </c>
      <c r="L387" s="4" t="s">
        <v>2149</v>
      </c>
      <c r="M387" s="4" t="s">
        <v>76</v>
      </c>
      <c r="N387" s="4" t="s">
        <v>2150</v>
      </c>
      <c r="O387" s="4" t="s">
        <v>77</v>
      </c>
      <c r="P387" s="4" t="s">
        <v>78</v>
      </c>
      <c r="Q387" s="4" t="s">
        <v>79</v>
      </c>
      <c r="R387" s="4" t="s">
        <v>1861</v>
      </c>
    </row>
    <row r="388" spans="7:18" ht="12.75">
      <c r="G388" s="4" t="s">
        <v>80</v>
      </c>
      <c r="H388" s="4" t="s">
        <v>81</v>
      </c>
      <c r="I388" s="4" t="s">
        <v>1736</v>
      </c>
      <c r="J388" s="4" t="s">
        <v>1737</v>
      </c>
      <c r="K388" s="4" t="s">
        <v>82</v>
      </c>
      <c r="L388" s="4" t="s">
        <v>2149</v>
      </c>
      <c r="M388" s="4" t="s">
        <v>83</v>
      </c>
      <c r="N388" s="4" t="s">
        <v>2150</v>
      </c>
      <c r="O388" s="4" t="s">
        <v>2150</v>
      </c>
      <c r="P388" s="4" t="s">
        <v>84</v>
      </c>
      <c r="Q388" s="4" t="s">
        <v>85</v>
      </c>
      <c r="R388" s="4" t="s">
        <v>1861</v>
      </c>
    </row>
    <row r="389" spans="7:18" ht="12.75">
      <c r="G389" s="4" t="s">
        <v>86</v>
      </c>
      <c r="H389" s="4" t="s">
        <v>87</v>
      </c>
      <c r="I389" s="4" t="s">
        <v>1736</v>
      </c>
      <c r="J389" s="4" t="s">
        <v>1737</v>
      </c>
      <c r="K389" s="4" t="s">
        <v>88</v>
      </c>
      <c r="L389" s="4" t="s">
        <v>2149</v>
      </c>
      <c r="M389" s="4" t="s">
        <v>89</v>
      </c>
      <c r="N389" s="4" t="s">
        <v>90</v>
      </c>
      <c r="O389" s="4" t="s">
        <v>2150</v>
      </c>
      <c r="P389" s="4" t="s">
        <v>2150</v>
      </c>
      <c r="Q389" s="4" t="s">
        <v>91</v>
      </c>
      <c r="R389" s="4" t="s">
        <v>1861</v>
      </c>
    </row>
    <row r="390" spans="7:18" ht="12.75">
      <c r="G390" s="4" t="s">
        <v>92</v>
      </c>
      <c r="H390" s="4" t="s">
        <v>93</v>
      </c>
      <c r="I390" s="4" t="s">
        <v>1740</v>
      </c>
      <c r="J390" s="4" t="s">
        <v>1741</v>
      </c>
      <c r="K390" s="4" t="s">
        <v>2595</v>
      </c>
      <c r="L390" s="4" t="s">
        <v>2149</v>
      </c>
      <c r="M390" s="4" t="s">
        <v>2150</v>
      </c>
      <c r="N390" s="4" t="s">
        <v>94</v>
      </c>
      <c r="O390" s="4" t="s">
        <v>2150</v>
      </c>
      <c r="P390" s="4" t="s">
        <v>2150</v>
      </c>
      <c r="Q390" s="4" t="s">
        <v>95</v>
      </c>
      <c r="R390" s="4" t="s">
        <v>1861</v>
      </c>
    </row>
    <row r="391" spans="7:18" ht="12.75">
      <c r="G391" s="4" t="s">
        <v>96</v>
      </c>
      <c r="H391" s="4" t="s">
        <v>97</v>
      </c>
      <c r="I391" s="4" t="s">
        <v>1740</v>
      </c>
      <c r="J391" s="4" t="s">
        <v>1741</v>
      </c>
      <c r="K391" s="4" t="s">
        <v>2595</v>
      </c>
      <c r="L391" s="4" t="s">
        <v>2149</v>
      </c>
      <c r="M391" s="4" t="s">
        <v>98</v>
      </c>
      <c r="N391" s="4" t="s">
        <v>99</v>
      </c>
      <c r="O391" s="4" t="s">
        <v>2150</v>
      </c>
      <c r="P391" s="4" t="s">
        <v>100</v>
      </c>
      <c r="Q391" s="4" t="s">
        <v>101</v>
      </c>
      <c r="R391" s="4" t="s">
        <v>1861</v>
      </c>
    </row>
    <row r="392" spans="7:18" ht="12.75">
      <c r="G392" s="4" t="s">
        <v>102</v>
      </c>
      <c r="H392" s="4" t="s">
        <v>103</v>
      </c>
      <c r="I392" s="4" t="s">
        <v>1736</v>
      </c>
      <c r="J392" s="4" t="s">
        <v>1737</v>
      </c>
      <c r="K392" s="4" t="s">
        <v>104</v>
      </c>
      <c r="L392" s="4" t="s">
        <v>2149</v>
      </c>
      <c r="M392" s="4" t="s">
        <v>105</v>
      </c>
      <c r="N392" s="4" t="s">
        <v>106</v>
      </c>
      <c r="O392" s="4" t="s">
        <v>2150</v>
      </c>
      <c r="P392" s="4" t="s">
        <v>2150</v>
      </c>
      <c r="Q392" s="4" t="s">
        <v>107</v>
      </c>
      <c r="R392" s="4" t="s">
        <v>1861</v>
      </c>
    </row>
    <row r="393" spans="7:18" ht="12.75">
      <c r="G393" s="4" t="s">
        <v>108</v>
      </c>
      <c r="H393" s="4" t="s">
        <v>109</v>
      </c>
      <c r="I393" s="4" t="s">
        <v>1736</v>
      </c>
      <c r="J393" s="4" t="s">
        <v>1737</v>
      </c>
      <c r="K393" s="4" t="s">
        <v>110</v>
      </c>
      <c r="L393" s="4" t="s">
        <v>2149</v>
      </c>
      <c r="M393" s="4" t="s">
        <v>111</v>
      </c>
      <c r="N393" s="4" t="s">
        <v>112</v>
      </c>
      <c r="O393" s="4" t="s">
        <v>2150</v>
      </c>
      <c r="P393" s="4" t="s">
        <v>2150</v>
      </c>
      <c r="Q393" s="4" t="s">
        <v>113</v>
      </c>
      <c r="R393" s="4" t="s">
        <v>1861</v>
      </c>
    </row>
    <row r="394" spans="7:18" ht="12.75">
      <c r="G394" s="4" t="s">
        <v>114</v>
      </c>
      <c r="H394" s="4" t="s">
        <v>115</v>
      </c>
      <c r="I394" s="4" t="s">
        <v>1736</v>
      </c>
      <c r="J394" s="4" t="s">
        <v>1737</v>
      </c>
      <c r="K394" s="4" t="s">
        <v>116</v>
      </c>
      <c r="L394" s="4" t="s">
        <v>2149</v>
      </c>
      <c r="M394" s="4" t="s">
        <v>2150</v>
      </c>
      <c r="N394" s="4" t="s">
        <v>117</v>
      </c>
      <c r="O394" s="4" t="s">
        <v>2150</v>
      </c>
      <c r="P394" s="4" t="s">
        <v>2150</v>
      </c>
      <c r="Q394" s="4" t="s">
        <v>118</v>
      </c>
      <c r="R394" s="4" t="s">
        <v>1861</v>
      </c>
    </row>
    <row r="395" spans="7:18" ht="12.75">
      <c r="G395" s="4" t="s">
        <v>119</v>
      </c>
      <c r="H395" s="4" t="s">
        <v>120</v>
      </c>
      <c r="I395" s="4" t="s">
        <v>1736</v>
      </c>
      <c r="J395" s="4" t="s">
        <v>1737</v>
      </c>
      <c r="K395" s="4" t="s">
        <v>121</v>
      </c>
      <c r="L395" s="4" t="s">
        <v>2149</v>
      </c>
      <c r="M395" s="4" t="s">
        <v>122</v>
      </c>
      <c r="N395" s="4" t="s">
        <v>2150</v>
      </c>
      <c r="O395" s="4" t="s">
        <v>2150</v>
      </c>
      <c r="P395" s="4" t="s">
        <v>2150</v>
      </c>
      <c r="Q395" s="4" t="s">
        <v>123</v>
      </c>
      <c r="R395" s="4" t="s">
        <v>1861</v>
      </c>
    </row>
    <row r="396" spans="7:18" ht="12.75">
      <c r="G396" s="4" t="s">
        <v>124</v>
      </c>
      <c r="H396" s="4" t="s">
        <v>125</v>
      </c>
      <c r="I396" s="4" t="s">
        <v>1736</v>
      </c>
      <c r="J396" s="4" t="s">
        <v>1737</v>
      </c>
      <c r="K396" s="4" t="s">
        <v>28</v>
      </c>
      <c r="L396" s="4" t="s">
        <v>2149</v>
      </c>
      <c r="M396" s="4" t="s">
        <v>2150</v>
      </c>
      <c r="N396" s="4" t="s">
        <v>2150</v>
      </c>
      <c r="O396" s="4" t="s">
        <v>126</v>
      </c>
      <c r="P396" s="4" t="s">
        <v>2150</v>
      </c>
      <c r="Q396" s="4" t="s">
        <v>127</v>
      </c>
      <c r="R396" s="4" t="s">
        <v>1861</v>
      </c>
    </row>
    <row r="397" spans="7:18" ht="12.75">
      <c r="G397" s="4" t="s">
        <v>128</v>
      </c>
      <c r="H397" s="4" t="s">
        <v>129</v>
      </c>
      <c r="I397" s="4" t="s">
        <v>1736</v>
      </c>
      <c r="J397" s="4" t="s">
        <v>1737</v>
      </c>
      <c r="K397" s="4" t="s">
        <v>130</v>
      </c>
      <c r="L397" s="4" t="s">
        <v>2149</v>
      </c>
      <c r="M397" s="4" t="s">
        <v>131</v>
      </c>
      <c r="N397" s="4" t="s">
        <v>132</v>
      </c>
      <c r="O397" s="4" t="s">
        <v>2150</v>
      </c>
      <c r="P397" s="4" t="s">
        <v>2150</v>
      </c>
      <c r="Q397" s="4" t="s">
        <v>133</v>
      </c>
      <c r="R397" s="4" t="s">
        <v>1861</v>
      </c>
    </row>
    <row r="398" spans="7:18" ht="12.75">
      <c r="G398" s="4" t="s">
        <v>134</v>
      </c>
      <c r="H398" s="4" t="s">
        <v>135</v>
      </c>
      <c r="I398" s="4" t="s">
        <v>1736</v>
      </c>
      <c r="J398" s="4" t="s">
        <v>1737</v>
      </c>
      <c r="K398" s="4" t="s">
        <v>136</v>
      </c>
      <c r="L398" s="4" t="s">
        <v>2149</v>
      </c>
      <c r="M398" s="4" t="s">
        <v>137</v>
      </c>
      <c r="N398" s="4" t="s">
        <v>138</v>
      </c>
      <c r="O398" s="4" t="s">
        <v>2150</v>
      </c>
      <c r="P398" s="4" t="s">
        <v>139</v>
      </c>
      <c r="Q398" s="4" t="s">
        <v>140</v>
      </c>
      <c r="R398" s="4" t="s">
        <v>1861</v>
      </c>
    </row>
    <row r="399" spans="7:18" ht="12.75">
      <c r="G399" s="4" t="s">
        <v>141</v>
      </c>
      <c r="H399" s="4" t="s">
        <v>142</v>
      </c>
      <c r="I399" s="4" t="s">
        <v>1736</v>
      </c>
      <c r="J399" s="4" t="s">
        <v>1737</v>
      </c>
      <c r="K399" s="4" t="s">
        <v>143</v>
      </c>
      <c r="L399" s="4" t="s">
        <v>2149</v>
      </c>
      <c r="M399" s="4" t="s">
        <v>2150</v>
      </c>
      <c r="N399" s="4" t="s">
        <v>2150</v>
      </c>
      <c r="O399" s="4" t="s">
        <v>144</v>
      </c>
      <c r="P399" s="4" t="s">
        <v>2150</v>
      </c>
      <c r="Q399" s="4" t="s">
        <v>145</v>
      </c>
      <c r="R399" s="4" t="s">
        <v>1861</v>
      </c>
    </row>
    <row r="400" spans="7:18" ht="12.75">
      <c r="G400" s="4" t="s">
        <v>146</v>
      </c>
      <c r="H400" s="4" t="s">
        <v>147</v>
      </c>
      <c r="I400" s="4" t="s">
        <v>1736</v>
      </c>
      <c r="J400" s="4" t="s">
        <v>1737</v>
      </c>
      <c r="K400" s="4" t="s">
        <v>121</v>
      </c>
      <c r="L400" s="4" t="s">
        <v>2149</v>
      </c>
      <c r="M400" s="4" t="s">
        <v>148</v>
      </c>
      <c r="N400" s="4" t="s">
        <v>149</v>
      </c>
      <c r="O400" s="4" t="s">
        <v>148</v>
      </c>
      <c r="P400" s="4" t="s">
        <v>2150</v>
      </c>
      <c r="Q400" s="4" t="s">
        <v>150</v>
      </c>
      <c r="R400" s="4" t="s">
        <v>1861</v>
      </c>
    </row>
    <row r="401" spans="7:18" ht="12.75">
      <c r="G401" s="4" t="s">
        <v>151</v>
      </c>
      <c r="H401" s="4" t="s">
        <v>152</v>
      </c>
      <c r="I401" s="4" t="s">
        <v>1745</v>
      </c>
      <c r="J401" s="4" t="s">
        <v>1746</v>
      </c>
      <c r="K401" s="4" t="s">
        <v>153</v>
      </c>
      <c r="L401" s="4" t="s">
        <v>2149</v>
      </c>
      <c r="M401" s="4" t="s">
        <v>154</v>
      </c>
      <c r="N401" s="4" t="s">
        <v>2150</v>
      </c>
      <c r="O401" s="4" t="s">
        <v>155</v>
      </c>
      <c r="P401" s="4" t="s">
        <v>156</v>
      </c>
      <c r="Q401" s="4" t="s">
        <v>157</v>
      </c>
      <c r="R401" s="4" t="s">
        <v>1861</v>
      </c>
    </row>
    <row r="402" spans="7:18" ht="12.75">
      <c r="G402" s="4" t="s">
        <v>158</v>
      </c>
      <c r="H402" s="4" t="s">
        <v>159</v>
      </c>
      <c r="I402" s="4" t="s">
        <v>1736</v>
      </c>
      <c r="J402" s="4" t="s">
        <v>1737</v>
      </c>
      <c r="K402" s="4" t="s">
        <v>160</v>
      </c>
      <c r="L402" s="4" t="s">
        <v>2149</v>
      </c>
      <c r="M402" s="4" t="s">
        <v>2150</v>
      </c>
      <c r="N402" s="4" t="s">
        <v>161</v>
      </c>
      <c r="O402" s="4" t="s">
        <v>162</v>
      </c>
      <c r="P402" s="4" t="s">
        <v>2150</v>
      </c>
      <c r="Q402" s="4" t="s">
        <v>163</v>
      </c>
      <c r="R402" s="4" t="s">
        <v>1861</v>
      </c>
    </row>
    <row r="403" spans="7:18" ht="12.75">
      <c r="G403" s="4" t="s">
        <v>164</v>
      </c>
      <c r="H403" s="4" t="s">
        <v>165</v>
      </c>
      <c r="I403" s="4" t="s">
        <v>1736</v>
      </c>
      <c r="J403" s="4" t="s">
        <v>1737</v>
      </c>
      <c r="K403" s="4" t="s">
        <v>166</v>
      </c>
      <c r="L403" s="4" t="s">
        <v>2149</v>
      </c>
      <c r="M403" s="4" t="s">
        <v>2150</v>
      </c>
      <c r="N403" s="4" t="s">
        <v>167</v>
      </c>
      <c r="O403" s="4" t="s">
        <v>2150</v>
      </c>
      <c r="P403" s="4" t="s">
        <v>2150</v>
      </c>
      <c r="Q403" s="4" t="s">
        <v>168</v>
      </c>
      <c r="R403" s="4" t="s">
        <v>1861</v>
      </c>
    </row>
    <row r="404" spans="7:18" ht="12.75">
      <c r="G404" s="4" t="s">
        <v>169</v>
      </c>
      <c r="H404" s="4" t="s">
        <v>1526</v>
      </c>
      <c r="I404" s="4" t="s">
        <v>1736</v>
      </c>
      <c r="J404" s="4" t="s">
        <v>1737</v>
      </c>
      <c r="K404" s="4" t="s">
        <v>170</v>
      </c>
      <c r="L404" s="4" t="s">
        <v>2149</v>
      </c>
      <c r="M404" s="4" t="s">
        <v>171</v>
      </c>
      <c r="N404" s="4" t="s">
        <v>171</v>
      </c>
      <c r="O404" s="4" t="s">
        <v>2150</v>
      </c>
      <c r="P404" s="4" t="s">
        <v>172</v>
      </c>
      <c r="Q404" s="4" t="s">
        <v>173</v>
      </c>
      <c r="R404" s="4" t="s">
        <v>1861</v>
      </c>
    </row>
    <row r="405" spans="7:18" ht="12.75">
      <c r="G405" s="4" t="s">
        <v>174</v>
      </c>
      <c r="H405" s="4" t="s">
        <v>1088</v>
      </c>
      <c r="I405" s="4" t="s">
        <v>1736</v>
      </c>
      <c r="J405" s="4" t="s">
        <v>1737</v>
      </c>
      <c r="K405" s="4" t="s">
        <v>175</v>
      </c>
      <c r="L405" s="4" t="s">
        <v>2149</v>
      </c>
      <c r="M405" s="4" t="s">
        <v>176</v>
      </c>
      <c r="N405" s="4" t="s">
        <v>2150</v>
      </c>
      <c r="O405" s="4" t="s">
        <v>177</v>
      </c>
      <c r="P405" s="4" t="s">
        <v>2150</v>
      </c>
      <c r="Q405" s="4" t="s">
        <v>178</v>
      </c>
      <c r="R405" s="4" t="s">
        <v>1861</v>
      </c>
    </row>
    <row r="406" spans="7:18" ht="12.75">
      <c r="G406" s="4" t="s">
        <v>179</v>
      </c>
      <c r="H406" s="4" t="s">
        <v>180</v>
      </c>
      <c r="I406" s="4" t="s">
        <v>1736</v>
      </c>
      <c r="J406" s="4" t="s">
        <v>1737</v>
      </c>
      <c r="K406" s="4" t="s">
        <v>181</v>
      </c>
      <c r="L406" s="4" t="s">
        <v>2149</v>
      </c>
      <c r="M406" s="4" t="s">
        <v>2150</v>
      </c>
      <c r="N406" s="4" t="s">
        <v>2150</v>
      </c>
      <c r="O406" s="4" t="s">
        <v>2150</v>
      </c>
      <c r="P406" s="4" t="s">
        <v>2150</v>
      </c>
      <c r="Q406" s="4" t="s">
        <v>182</v>
      </c>
      <c r="R406" s="4" t="s">
        <v>1861</v>
      </c>
    </row>
    <row r="407" spans="7:18" ht="12.75">
      <c r="G407" s="4" t="s">
        <v>183</v>
      </c>
      <c r="H407" s="4" t="s">
        <v>184</v>
      </c>
      <c r="I407" s="4" t="s">
        <v>1747</v>
      </c>
      <c r="J407" s="4" t="s">
        <v>185</v>
      </c>
      <c r="K407" s="4" t="s">
        <v>186</v>
      </c>
      <c r="L407" s="4" t="s">
        <v>2149</v>
      </c>
      <c r="M407" s="4" t="s">
        <v>187</v>
      </c>
      <c r="N407" s="4" t="s">
        <v>188</v>
      </c>
      <c r="O407" s="4" t="s">
        <v>2150</v>
      </c>
      <c r="P407" s="4" t="s">
        <v>2150</v>
      </c>
      <c r="Q407" s="4" t="s">
        <v>189</v>
      </c>
      <c r="R407" s="4" t="s">
        <v>1861</v>
      </c>
    </row>
    <row r="408" spans="7:18" ht="12.75">
      <c r="G408" s="4" t="s">
        <v>190</v>
      </c>
      <c r="H408" s="4" t="s">
        <v>191</v>
      </c>
      <c r="I408" s="4" t="s">
        <v>1736</v>
      </c>
      <c r="J408" s="4" t="s">
        <v>1737</v>
      </c>
      <c r="K408" s="4" t="s">
        <v>192</v>
      </c>
      <c r="L408" s="4" t="s">
        <v>2149</v>
      </c>
      <c r="M408" s="4" t="s">
        <v>2150</v>
      </c>
      <c r="N408" s="4" t="s">
        <v>193</v>
      </c>
      <c r="O408" s="4" t="s">
        <v>2150</v>
      </c>
      <c r="P408" s="4" t="s">
        <v>2150</v>
      </c>
      <c r="Q408" s="4" t="s">
        <v>194</v>
      </c>
      <c r="R408" s="4" t="s">
        <v>1861</v>
      </c>
    </row>
    <row r="409" spans="7:18" ht="12.75">
      <c r="G409" s="4" t="s">
        <v>195</v>
      </c>
      <c r="H409" s="4" t="s">
        <v>196</v>
      </c>
      <c r="I409" s="4" t="s">
        <v>1736</v>
      </c>
      <c r="J409" s="4" t="s">
        <v>1737</v>
      </c>
      <c r="K409" s="4" t="s">
        <v>197</v>
      </c>
      <c r="L409" s="4" t="s">
        <v>2149</v>
      </c>
      <c r="M409" s="4" t="s">
        <v>198</v>
      </c>
      <c r="N409" s="4" t="s">
        <v>2150</v>
      </c>
      <c r="O409" s="4" t="s">
        <v>2150</v>
      </c>
      <c r="P409" s="4" t="s">
        <v>2150</v>
      </c>
      <c r="Q409" s="4" t="s">
        <v>199</v>
      </c>
      <c r="R409" s="4" t="s">
        <v>1861</v>
      </c>
    </row>
    <row r="410" spans="7:18" ht="12.75">
      <c r="G410" s="4" t="s">
        <v>200</v>
      </c>
      <c r="H410" s="4" t="s">
        <v>201</v>
      </c>
      <c r="I410" s="4" t="s">
        <v>1736</v>
      </c>
      <c r="J410" s="4" t="s">
        <v>1737</v>
      </c>
      <c r="K410" s="4" t="s">
        <v>202</v>
      </c>
      <c r="L410" s="4" t="s">
        <v>2149</v>
      </c>
      <c r="M410" s="4" t="s">
        <v>203</v>
      </c>
      <c r="N410" s="4" t="s">
        <v>2150</v>
      </c>
      <c r="O410" s="4" t="s">
        <v>2150</v>
      </c>
      <c r="P410" s="4" t="s">
        <v>2150</v>
      </c>
      <c r="Q410" s="4" t="s">
        <v>204</v>
      </c>
      <c r="R410" s="4" t="s">
        <v>1861</v>
      </c>
    </row>
    <row r="411" spans="7:18" ht="12.75">
      <c r="G411" s="4" t="s">
        <v>1767</v>
      </c>
      <c r="H411" s="4" t="s">
        <v>1768</v>
      </c>
      <c r="I411" s="4" t="s">
        <v>1736</v>
      </c>
      <c r="J411" s="4" t="s">
        <v>1737</v>
      </c>
      <c r="K411" s="4" t="s">
        <v>1769</v>
      </c>
      <c r="L411" s="4" t="s">
        <v>2149</v>
      </c>
      <c r="M411" s="4" t="s">
        <v>1770</v>
      </c>
      <c r="N411" s="4" t="s">
        <v>1771</v>
      </c>
      <c r="O411" s="4" t="s">
        <v>2150</v>
      </c>
      <c r="P411" s="4" t="s">
        <v>2150</v>
      </c>
      <c r="Q411" s="4" t="s">
        <v>1772</v>
      </c>
      <c r="R411" s="4" t="s">
        <v>1861</v>
      </c>
    </row>
    <row r="412" spans="7:18" ht="12.75">
      <c r="G412" s="4" t="s">
        <v>1773</v>
      </c>
      <c r="H412" s="4" t="s">
        <v>1774</v>
      </c>
      <c r="I412" s="4" t="s">
        <v>1736</v>
      </c>
      <c r="J412" s="4" t="s">
        <v>1737</v>
      </c>
      <c r="K412" s="4" t="s">
        <v>1743</v>
      </c>
      <c r="L412" s="4" t="s">
        <v>2149</v>
      </c>
      <c r="M412" s="4" t="s">
        <v>1775</v>
      </c>
      <c r="N412" s="4" t="s">
        <v>2150</v>
      </c>
      <c r="O412" s="4" t="s">
        <v>2150</v>
      </c>
      <c r="P412" s="4" t="s">
        <v>2150</v>
      </c>
      <c r="Q412" s="4" t="s">
        <v>1776</v>
      </c>
      <c r="R412" s="4" t="s">
        <v>1861</v>
      </c>
    </row>
    <row r="413" spans="7:18" ht="12.75">
      <c r="G413" s="4" t="s">
        <v>1777</v>
      </c>
      <c r="H413" s="4" t="s">
        <v>1778</v>
      </c>
      <c r="I413" s="4" t="s">
        <v>1736</v>
      </c>
      <c r="J413" s="4" t="s">
        <v>1737</v>
      </c>
      <c r="K413" s="4" t="s">
        <v>1779</v>
      </c>
      <c r="L413" s="4" t="s">
        <v>2149</v>
      </c>
      <c r="M413" s="4" t="s">
        <v>1780</v>
      </c>
      <c r="N413" s="4" t="s">
        <v>2150</v>
      </c>
      <c r="O413" s="4" t="s">
        <v>2150</v>
      </c>
      <c r="P413" s="4" t="s">
        <v>2150</v>
      </c>
      <c r="Q413" s="4" t="s">
        <v>1781</v>
      </c>
      <c r="R413" s="4" t="s">
        <v>1861</v>
      </c>
    </row>
    <row r="414" spans="7:18" ht="12.75">
      <c r="G414" s="4" t="s">
        <v>1782</v>
      </c>
      <c r="H414" s="4" t="s">
        <v>1783</v>
      </c>
      <c r="I414" s="4" t="s">
        <v>1736</v>
      </c>
      <c r="J414" s="4" t="s">
        <v>1737</v>
      </c>
      <c r="K414" s="4" t="s">
        <v>1784</v>
      </c>
      <c r="L414" s="4" t="s">
        <v>2149</v>
      </c>
      <c r="M414" s="4" t="s">
        <v>2150</v>
      </c>
      <c r="N414" s="4" t="s">
        <v>1785</v>
      </c>
      <c r="O414" s="4" t="s">
        <v>2150</v>
      </c>
      <c r="P414" s="4" t="s">
        <v>2150</v>
      </c>
      <c r="Q414" s="4" t="s">
        <v>1786</v>
      </c>
      <c r="R414" s="4" t="s">
        <v>1861</v>
      </c>
    </row>
    <row r="415" spans="7:18" ht="12.75">
      <c r="G415" s="4" t="s">
        <v>1787</v>
      </c>
      <c r="H415" s="4" t="s">
        <v>1788</v>
      </c>
      <c r="I415" s="4" t="s">
        <v>1736</v>
      </c>
      <c r="J415" s="4" t="s">
        <v>1737</v>
      </c>
      <c r="K415" s="4" t="s">
        <v>1789</v>
      </c>
      <c r="L415" s="4" t="s">
        <v>2149</v>
      </c>
      <c r="M415" s="4" t="s">
        <v>1790</v>
      </c>
      <c r="N415" s="4" t="s">
        <v>2150</v>
      </c>
      <c r="O415" s="4" t="s">
        <v>2150</v>
      </c>
      <c r="P415" s="4" t="s">
        <v>2150</v>
      </c>
      <c r="Q415" s="4" t="s">
        <v>1791</v>
      </c>
      <c r="R415" s="4" t="s">
        <v>1861</v>
      </c>
    </row>
    <row r="416" spans="7:18" ht="12.75">
      <c r="G416" s="4" t="s">
        <v>1792</v>
      </c>
      <c r="H416" s="4" t="s">
        <v>1793</v>
      </c>
      <c r="I416" s="4" t="s">
        <v>1736</v>
      </c>
      <c r="J416" s="4" t="s">
        <v>1737</v>
      </c>
      <c r="K416" s="4" t="s">
        <v>1794</v>
      </c>
      <c r="L416" s="4" t="s">
        <v>2149</v>
      </c>
      <c r="M416" s="4" t="s">
        <v>1795</v>
      </c>
      <c r="N416" s="4" t="s">
        <v>1796</v>
      </c>
      <c r="O416" s="4" t="s">
        <v>2150</v>
      </c>
      <c r="P416" s="4" t="s">
        <v>2150</v>
      </c>
      <c r="Q416" s="4" t="s">
        <v>1797</v>
      </c>
      <c r="R416" s="4" t="s">
        <v>1861</v>
      </c>
    </row>
    <row r="417" spans="7:18" ht="12.75">
      <c r="G417" s="4" t="s">
        <v>205</v>
      </c>
      <c r="H417" s="4" t="s">
        <v>206</v>
      </c>
      <c r="I417" s="4" t="s">
        <v>1736</v>
      </c>
      <c r="J417" s="4" t="s">
        <v>1737</v>
      </c>
      <c r="K417" s="4" t="s">
        <v>207</v>
      </c>
      <c r="L417" s="4" t="s">
        <v>2149</v>
      </c>
      <c r="M417" s="4" t="s">
        <v>208</v>
      </c>
      <c r="N417" s="4" t="s">
        <v>2150</v>
      </c>
      <c r="O417" s="4" t="s">
        <v>2150</v>
      </c>
      <c r="P417" s="4" t="s">
        <v>2150</v>
      </c>
      <c r="Q417" s="4" t="s">
        <v>209</v>
      </c>
      <c r="R417" s="4" t="s">
        <v>1861</v>
      </c>
    </row>
    <row r="418" spans="7:18" ht="12.75">
      <c r="G418" s="4" t="s">
        <v>1798</v>
      </c>
      <c r="H418" s="4" t="s">
        <v>1799</v>
      </c>
      <c r="I418" s="4" t="s">
        <v>1736</v>
      </c>
      <c r="J418" s="4" t="s">
        <v>1737</v>
      </c>
      <c r="K418" s="4" t="s">
        <v>1800</v>
      </c>
      <c r="L418" s="4" t="s">
        <v>2149</v>
      </c>
      <c r="M418" s="4" t="s">
        <v>1801</v>
      </c>
      <c r="N418" s="4" t="s">
        <v>2150</v>
      </c>
      <c r="O418" s="4" t="s">
        <v>2150</v>
      </c>
      <c r="P418" s="4" t="s">
        <v>2150</v>
      </c>
      <c r="Q418" s="4" t="s">
        <v>1802</v>
      </c>
      <c r="R418" s="4" t="s">
        <v>1861</v>
      </c>
    </row>
    <row r="419" spans="7:18" ht="12.75">
      <c r="G419" s="4" t="s">
        <v>210</v>
      </c>
      <c r="H419" s="4" t="s">
        <v>211</v>
      </c>
      <c r="I419" s="4" t="s">
        <v>1736</v>
      </c>
      <c r="J419" s="4" t="s">
        <v>1737</v>
      </c>
      <c r="K419" s="4" t="s">
        <v>212</v>
      </c>
      <c r="L419" s="4" t="s">
        <v>2149</v>
      </c>
      <c r="M419" s="4" t="s">
        <v>213</v>
      </c>
      <c r="N419" s="4" t="s">
        <v>2150</v>
      </c>
      <c r="O419" s="4" t="s">
        <v>2150</v>
      </c>
      <c r="P419" s="4" t="s">
        <v>2150</v>
      </c>
      <c r="Q419" s="4" t="s">
        <v>214</v>
      </c>
      <c r="R419" s="4" t="s">
        <v>1861</v>
      </c>
    </row>
    <row r="420" spans="7:18" ht="12.75">
      <c r="G420" s="4" t="s">
        <v>215</v>
      </c>
      <c r="H420" s="4" t="s">
        <v>216</v>
      </c>
      <c r="I420" s="4" t="s">
        <v>1736</v>
      </c>
      <c r="J420" s="4" t="s">
        <v>1737</v>
      </c>
      <c r="K420" s="4" t="s">
        <v>217</v>
      </c>
      <c r="L420" s="4" t="s">
        <v>2149</v>
      </c>
      <c r="M420" s="4" t="s">
        <v>218</v>
      </c>
      <c r="N420" s="4" t="s">
        <v>2150</v>
      </c>
      <c r="O420" s="4" t="s">
        <v>2150</v>
      </c>
      <c r="P420" s="4" t="s">
        <v>2150</v>
      </c>
      <c r="Q420" s="4" t="s">
        <v>219</v>
      </c>
      <c r="R420" s="4" t="s">
        <v>1861</v>
      </c>
    </row>
    <row r="421" spans="7:18" ht="12.75">
      <c r="G421" s="4" t="s">
        <v>220</v>
      </c>
      <c r="H421" s="4" t="s">
        <v>221</v>
      </c>
      <c r="I421" s="4" t="s">
        <v>1736</v>
      </c>
      <c r="J421" s="4" t="s">
        <v>1737</v>
      </c>
      <c r="K421" s="4" t="s">
        <v>222</v>
      </c>
      <c r="L421" s="4" t="s">
        <v>2149</v>
      </c>
      <c r="M421" s="4" t="s">
        <v>2150</v>
      </c>
      <c r="N421" s="4" t="s">
        <v>2150</v>
      </c>
      <c r="O421" s="4" t="s">
        <v>223</v>
      </c>
      <c r="P421" s="4" t="s">
        <v>224</v>
      </c>
      <c r="Q421" s="4" t="s">
        <v>225</v>
      </c>
      <c r="R421" s="4" t="s">
        <v>1861</v>
      </c>
    </row>
    <row r="422" spans="7:18" ht="12.75">
      <c r="G422" s="4" t="s">
        <v>226</v>
      </c>
      <c r="H422" s="4" t="s">
        <v>227</v>
      </c>
      <c r="I422" s="4" t="s">
        <v>1736</v>
      </c>
      <c r="J422" s="4" t="s">
        <v>1737</v>
      </c>
      <c r="K422" s="4" t="s">
        <v>228</v>
      </c>
      <c r="L422" s="4" t="s">
        <v>2149</v>
      </c>
      <c r="M422" s="4" t="s">
        <v>229</v>
      </c>
      <c r="N422" s="4" t="s">
        <v>2150</v>
      </c>
      <c r="O422" s="4" t="s">
        <v>2150</v>
      </c>
      <c r="P422" s="4" t="s">
        <v>2150</v>
      </c>
      <c r="Q422" s="4" t="s">
        <v>230</v>
      </c>
      <c r="R422" s="4" t="s">
        <v>1861</v>
      </c>
    </row>
    <row r="423" spans="7:18" ht="12.75">
      <c r="G423" s="4" t="s">
        <v>231</v>
      </c>
      <c r="H423" s="4" t="s">
        <v>232</v>
      </c>
      <c r="I423" s="4" t="s">
        <v>233</v>
      </c>
      <c r="J423" s="4" t="s">
        <v>234</v>
      </c>
      <c r="K423" s="4" t="s">
        <v>235</v>
      </c>
      <c r="L423" s="4" t="s">
        <v>2149</v>
      </c>
      <c r="M423" s="4" t="s">
        <v>236</v>
      </c>
      <c r="N423" s="4" t="s">
        <v>2150</v>
      </c>
      <c r="O423" s="4" t="s">
        <v>2150</v>
      </c>
      <c r="P423" s="4" t="s">
        <v>2150</v>
      </c>
      <c r="Q423" s="4" t="s">
        <v>237</v>
      </c>
      <c r="R423" s="4" t="s">
        <v>1861</v>
      </c>
    </row>
    <row r="424" spans="7:18" ht="12.75">
      <c r="G424" s="4" t="s">
        <v>238</v>
      </c>
      <c r="H424" s="4" t="s">
        <v>239</v>
      </c>
      <c r="I424" s="4" t="s">
        <v>1736</v>
      </c>
      <c r="J424" s="4" t="s">
        <v>1737</v>
      </c>
      <c r="K424" s="4" t="s">
        <v>240</v>
      </c>
      <c r="L424" s="4" t="s">
        <v>2149</v>
      </c>
      <c r="M424" s="4" t="s">
        <v>2150</v>
      </c>
      <c r="N424" s="4" t="s">
        <v>241</v>
      </c>
      <c r="O424" s="4" t="s">
        <v>2150</v>
      </c>
      <c r="P424" s="4" t="s">
        <v>2150</v>
      </c>
      <c r="Q424" s="4" t="s">
        <v>242</v>
      </c>
      <c r="R424" s="4" t="s">
        <v>1861</v>
      </c>
    </row>
    <row r="425" spans="7:18" ht="12.75">
      <c r="G425" s="4" t="s">
        <v>243</v>
      </c>
      <c r="H425" s="4" t="s">
        <v>244</v>
      </c>
      <c r="I425" s="4" t="s">
        <v>1736</v>
      </c>
      <c r="J425" s="4" t="s">
        <v>1737</v>
      </c>
      <c r="K425" s="4" t="s">
        <v>245</v>
      </c>
      <c r="L425" s="4" t="s">
        <v>2149</v>
      </c>
      <c r="M425" s="4" t="s">
        <v>246</v>
      </c>
      <c r="N425" s="4" t="s">
        <v>247</v>
      </c>
      <c r="O425" s="4" t="s">
        <v>248</v>
      </c>
      <c r="P425" s="4" t="s">
        <v>249</v>
      </c>
      <c r="Q425" s="4" t="s">
        <v>250</v>
      </c>
      <c r="R425" s="4" t="s">
        <v>1861</v>
      </c>
    </row>
    <row r="426" spans="7:18" ht="12.75">
      <c r="G426" s="4" t="s">
        <v>251</v>
      </c>
      <c r="H426" s="4" t="s">
        <v>252</v>
      </c>
      <c r="I426" s="4" t="s">
        <v>1736</v>
      </c>
      <c r="J426" s="4" t="s">
        <v>1737</v>
      </c>
      <c r="K426" s="4" t="s">
        <v>253</v>
      </c>
      <c r="L426" s="4" t="s">
        <v>2149</v>
      </c>
      <c r="M426" s="4" t="s">
        <v>254</v>
      </c>
      <c r="N426" s="4" t="s">
        <v>2150</v>
      </c>
      <c r="O426" s="4" t="s">
        <v>2150</v>
      </c>
      <c r="P426" s="4" t="s">
        <v>2150</v>
      </c>
      <c r="Q426" s="4" t="s">
        <v>255</v>
      </c>
      <c r="R426" s="4" t="s">
        <v>1861</v>
      </c>
    </row>
    <row r="427" spans="7:18" ht="12.75">
      <c r="G427" s="4" t="s">
        <v>256</v>
      </c>
      <c r="H427" s="4" t="s">
        <v>257</v>
      </c>
      <c r="I427" s="4" t="s">
        <v>1736</v>
      </c>
      <c r="J427" s="4" t="s">
        <v>1737</v>
      </c>
      <c r="K427" s="4" t="s">
        <v>258</v>
      </c>
      <c r="L427" s="4" t="s">
        <v>2149</v>
      </c>
      <c r="M427" s="4" t="s">
        <v>259</v>
      </c>
      <c r="N427" s="4" t="s">
        <v>1713</v>
      </c>
      <c r="O427" s="4" t="s">
        <v>2150</v>
      </c>
      <c r="P427" s="4" t="s">
        <v>2150</v>
      </c>
      <c r="Q427" s="4" t="s">
        <v>260</v>
      </c>
      <c r="R427" s="4" t="s">
        <v>1861</v>
      </c>
    </row>
    <row r="428" spans="7:18" ht="12.75">
      <c r="G428" s="4" t="s">
        <v>261</v>
      </c>
      <c r="H428" s="4" t="s">
        <v>262</v>
      </c>
      <c r="I428" s="4" t="s">
        <v>1736</v>
      </c>
      <c r="J428" s="4" t="s">
        <v>1737</v>
      </c>
      <c r="K428" s="4" t="s">
        <v>1759</v>
      </c>
      <c r="L428" s="4" t="s">
        <v>2149</v>
      </c>
      <c r="M428" s="4" t="s">
        <v>263</v>
      </c>
      <c r="N428" s="4" t="s">
        <v>2150</v>
      </c>
      <c r="O428" s="4" t="s">
        <v>2150</v>
      </c>
      <c r="P428" s="4" t="s">
        <v>2150</v>
      </c>
      <c r="Q428" s="4" t="s">
        <v>1760</v>
      </c>
      <c r="R428" s="4" t="s">
        <v>1861</v>
      </c>
    </row>
    <row r="429" spans="7:18" ht="12.75">
      <c r="G429" s="4" t="s">
        <v>264</v>
      </c>
      <c r="H429" s="4" t="s">
        <v>265</v>
      </c>
      <c r="I429" s="4" t="s">
        <v>1736</v>
      </c>
      <c r="J429" s="4" t="s">
        <v>1737</v>
      </c>
      <c r="K429" s="4" t="s">
        <v>266</v>
      </c>
      <c r="L429" s="4" t="s">
        <v>2149</v>
      </c>
      <c r="M429" s="4" t="s">
        <v>267</v>
      </c>
      <c r="N429" s="4" t="s">
        <v>2150</v>
      </c>
      <c r="O429" s="4" t="s">
        <v>2150</v>
      </c>
      <c r="P429" s="4" t="s">
        <v>2150</v>
      </c>
      <c r="Q429" s="4" t="s">
        <v>268</v>
      </c>
      <c r="R429" s="4" t="s">
        <v>1861</v>
      </c>
    </row>
    <row r="430" spans="7:18" ht="12.75">
      <c r="G430" s="4" t="s">
        <v>269</v>
      </c>
      <c r="H430" s="4" t="s">
        <v>270</v>
      </c>
      <c r="I430" s="4" t="s">
        <v>1736</v>
      </c>
      <c r="J430" s="4" t="s">
        <v>1737</v>
      </c>
      <c r="K430" s="4" t="s">
        <v>271</v>
      </c>
      <c r="L430" s="4" t="s">
        <v>2149</v>
      </c>
      <c r="M430" s="4" t="s">
        <v>272</v>
      </c>
      <c r="N430" s="4" t="s">
        <v>2150</v>
      </c>
      <c r="O430" s="4" t="s">
        <v>2150</v>
      </c>
      <c r="P430" s="4" t="s">
        <v>2150</v>
      </c>
      <c r="Q430" s="4" t="s">
        <v>273</v>
      </c>
      <c r="R430" s="4" t="s">
        <v>1861</v>
      </c>
    </row>
    <row r="431" spans="7:18" ht="12.75">
      <c r="G431" s="4" t="s">
        <v>274</v>
      </c>
      <c r="H431" s="4" t="s">
        <v>275</v>
      </c>
      <c r="I431" s="4" t="s">
        <v>1736</v>
      </c>
      <c r="J431" s="4" t="s">
        <v>1737</v>
      </c>
      <c r="K431" s="4" t="s">
        <v>2560</v>
      </c>
      <c r="L431" s="4" t="s">
        <v>2149</v>
      </c>
      <c r="M431" s="4" t="s">
        <v>276</v>
      </c>
      <c r="N431" s="4" t="s">
        <v>277</v>
      </c>
      <c r="O431" s="4" t="s">
        <v>2150</v>
      </c>
      <c r="P431" s="4" t="s">
        <v>2150</v>
      </c>
      <c r="Q431" s="4" t="s">
        <v>278</v>
      </c>
      <c r="R431" s="4" t="s">
        <v>1861</v>
      </c>
    </row>
    <row r="432" spans="7:18" ht="12.75">
      <c r="G432" s="4" t="s">
        <v>279</v>
      </c>
      <c r="H432" s="4" t="s">
        <v>280</v>
      </c>
      <c r="I432" s="4" t="s">
        <v>1736</v>
      </c>
      <c r="J432" s="4" t="s">
        <v>1737</v>
      </c>
      <c r="K432" s="4" t="s">
        <v>281</v>
      </c>
      <c r="L432" s="4" t="s">
        <v>2149</v>
      </c>
      <c r="M432" s="4" t="s">
        <v>282</v>
      </c>
      <c r="N432" s="4" t="s">
        <v>2150</v>
      </c>
      <c r="O432" s="4" t="s">
        <v>2150</v>
      </c>
      <c r="P432" s="4" t="s">
        <v>2150</v>
      </c>
      <c r="Q432" s="4" t="s">
        <v>283</v>
      </c>
      <c r="R432" s="4" t="s">
        <v>1861</v>
      </c>
    </row>
    <row r="433" spans="7:18" ht="12.75">
      <c r="G433" s="4" t="s">
        <v>284</v>
      </c>
      <c r="H433" s="4" t="s">
        <v>285</v>
      </c>
      <c r="I433" s="4" t="s">
        <v>1736</v>
      </c>
      <c r="J433" s="4" t="s">
        <v>1737</v>
      </c>
      <c r="K433" s="4" t="s">
        <v>286</v>
      </c>
      <c r="L433" s="4" t="s">
        <v>2149</v>
      </c>
      <c r="M433" s="4" t="s">
        <v>287</v>
      </c>
      <c r="N433" s="4" t="s">
        <v>2150</v>
      </c>
      <c r="O433" s="4" t="s">
        <v>2150</v>
      </c>
      <c r="P433" s="4" t="s">
        <v>2150</v>
      </c>
      <c r="Q433" s="4" t="s">
        <v>288</v>
      </c>
      <c r="R433" s="4" t="s">
        <v>1861</v>
      </c>
    </row>
    <row r="434" spans="7:18" ht="12.75">
      <c r="G434" s="4" t="s">
        <v>289</v>
      </c>
      <c r="H434" s="4" t="s">
        <v>290</v>
      </c>
      <c r="I434" s="4" t="s">
        <v>1740</v>
      </c>
      <c r="J434" s="4" t="s">
        <v>1741</v>
      </c>
      <c r="K434" s="4" t="s">
        <v>291</v>
      </c>
      <c r="L434" s="4" t="s">
        <v>2149</v>
      </c>
      <c r="M434" s="4" t="s">
        <v>292</v>
      </c>
      <c r="N434" s="4" t="s">
        <v>2150</v>
      </c>
      <c r="O434" s="4" t="s">
        <v>2150</v>
      </c>
      <c r="P434" s="4" t="s">
        <v>2150</v>
      </c>
      <c r="Q434" s="4" t="s">
        <v>293</v>
      </c>
      <c r="R434" s="4" t="s">
        <v>1861</v>
      </c>
    </row>
    <row r="435" spans="7:18" ht="12.75">
      <c r="G435" s="4" t="s">
        <v>1803</v>
      </c>
      <c r="H435" s="4" t="s">
        <v>1804</v>
      </c>
      <c r="I435" s="4" t="s">
        <v>1736</v>
      </c>
      <c r="J435" s="4" t="s">
        <v>1737</v>
      </c>
      <c r="K435" s="4" t="s">
        <v>1805</v>
      </c>
      <c r="L435" s="4" t="s">
        <v>2149</v>
      </c>
      <c r="M435" s="4" t="s">
        <v>2150</v>
      </c>
      <c r="N435" s="4" t="s">
        <v>1806</v>
      </c>
      <c r="O435" s="4" t="s">
        <v>1807</v>
      </c>
      <c r="P435" s="4" t="s">
        <v>2150</v>
      </c>
      <c r="Q435" s="4" t="s">
        <v>1808</v>
      </c>
      <c r="R435" s="4" t="s">
        <v>1861</v>
      </c>
    </row>
    <row r="436" spans="7:18" ht="12.7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7:18" ht="12.7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7:18" ht="12.75"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7:18" ht="12.75"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7:18" ht="12.75"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7:18" ht="12.75"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7:18" ht="12.75"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7:18" ht="12.75"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7:18" ht="12.75"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7:18" ht="12.75"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7:18" ht="12.75"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7:18" ht="12.75"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7:18" ht="12.75"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7:18" ht="12.75"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7:18" ht="12.75"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7:18" ht="12.7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7:18" ht="12.75"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7:18" ht="12.7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7:18" ht="12.7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7:18" ht="12.7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7:18" ht="12.75"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7:18" ht="12.75"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7:18" ht="12.75"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7:18" ht="12.75"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7:18" ht="12.75"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7:18" ht="12.75"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7:18" ht="12.75"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7:18" ht="12.75"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7:18" ht="12.75"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7:18" ht="12.75"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7:18" ht="12.75"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7:18" ht="12.75"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7:18" ht="12.75"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7:18" ht="12.7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7:18" ht="12.75"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7:18" ht="12.75"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7:18" ht="12.75"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7:18" ht="12.75"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7:18" ht="12.75"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7:18" ht="12.75"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7:18" ht="12.75"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7:18" ht="12.75"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7:18" ht="12.75"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7:18" ht="12.75"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7:18" ht="12.75"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7:18" ht="12.75"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7:18" ht="12.75"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7:18" ht="12.75"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7:18" ht="12.75"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7:18" ht="12.75"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7:18" ht="12.75"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7:18" ht="12.75"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7:18" ht="12.75"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7:18" ht="12.75"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7:18" ht="12.75"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7:18" ht="12.75"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7:18" ht="12.75"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7:18" ht="12.75"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7:18" ht="12.75"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7:18" ht="12.75"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7:18" ht="12.75"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7:18" ht="12.75"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7:18" ht="12.7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7:18" ht="12.75"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7:18" ht="12.75"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7:18" ht="12.75"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7:18" ht="12.75"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7:18" ht="12.75"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7:18" ht="12.75"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7:18" ht="12.75"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7:18" ht="12.75"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7:18" ht="12.75"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7:18" ht="12.75"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7:18" ht="12.75"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7:18" ht="12.75"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7:18" ht="12.75"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7:18" ht="12.75"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7:18" ht="12.75"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7:18" ht="12.75"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7:18" ht="12.7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7:18" ht="12.75"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7:18" ht="12.75"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7:18" ht="12.7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7:18" ht="12.75"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7:18" ht="12.75"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7:18" ht="12.75"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7:18" ht="12.75"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7:18" ht="12.75"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7:18" ht="12.75"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7:18" ht="12.75"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7:18" ht="12.75"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7:18" ht="12.75"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7:18" ht="12.75"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7:18" ht="12.75"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7:18" ht="12.75"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7:18" ht="12.75"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7:18" ht="12.75"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7:18" ht="12.75"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7:18" ht="12.75"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7:18" ht="12.75"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7:18" ht="12.75"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7:18" ht="12.75"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7:18" ht="12.75"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7:18" ht="12.75"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7:18" ht="12.75"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7:18" ht="12.75"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7:18" ht="12.75"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7:18" ht="12.75"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7:18" ht="12.75"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7:18" ht="12.75"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7:18" ht="12.75"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7:18" ht="12.75"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7:18" ht="12.75"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7:18" ht="12.75"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7:18" ht="12.75"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7:18" ht="12.75"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7:18" ht="12.75"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7:18" ht="12.75"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7:18" ht="12.75"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7:18" ht="12.75"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7:18" ht="12.75"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7:18" ht="12.75"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7:18" ht="12.75"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7:18" ht="12.75"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7:18" ht="12.75"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7:18" ht="12.75"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7:18" ht="12.75"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7:18" ht="12.75"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7:18" ht="12.75"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7:18" ht="12.75"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7:18" ht="12.75"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7:18" ht="12.75"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7:18" ht="12.75"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7:18" ht="12.75"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7:18" ht="12.75"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7:18" ht="12.75"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7:18" ht="12.75"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7:18" ht="12.75"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7:18" ht="12.75"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7:18" ht="12.75"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7:18" ht="12.75"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7:18" ht="12.75"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7:18" ht="12.75"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7:18" ht="12.75"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7:18" ht="12.75"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7:18" ht="12.75"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7:18" ht="12.75"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7:18" ht="12.75"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7:18" ht="12.75"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7:18" ht="12.75"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7:18" ht="12.75"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7:18" ht="12.75"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7:18" ht="12.75"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7:18" ht="12.75"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7:18" ht="12.75"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7:18" ht="12.75"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7:18" ht="12.75"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7:18" ht="12.75"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7:18" ht="12.75"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7:18" ht="12.75"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7:18" ht="12.75"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7:18" ht="12.75"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7:18" ht="12.75"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7:18" ht="12.75"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7:18" ht="12.75"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7:18" ht="12.75"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7:18" ht="12.75"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7:18" ht="12.75"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7:18" ht="12.75"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7:18" ht="12.75"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7:18" ht="12.75"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7:18" ht="12.75"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7:18" ht="12.75"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7:18" ht="12.75"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7:18" ht="12.75"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7:18" ht="12.75"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7:18" ht="12.75"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7:18" ht="12.75"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7:18" ht="12.75"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7:18" ht="12.75"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7:18" ht="12.75"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7:18" ht="12.75"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7:18" ht="12.75"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7:18" ht="12.75"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7:18" ht="12.75"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7:18" ht="12.75"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7:18" ht="12.75"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7:18" ht="12.75"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7:18" ht="12.75"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7:18" ht="12.75"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7:18" ht="12.75"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7:18" ht="12.75"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7:18" ht="12.75"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7:18" ht="12.75"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7:18" ht="12.75"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7:18" ht="12.75"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7:18" ht="12.75"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7:18" ht="12.75"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7:18" ht="12.75"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7:18" ht="12.75"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7:18" ht="12.75"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7:18" ht="12.75"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7:18" ht="12.75"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7:18" ht="12.75"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7:18" ht="12.75"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7:18" ht="12.75"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7:18" ht="12.75"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7:18" ht="12.75"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7:18" ht="12.75"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7:18" ht="12.75"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7:18" ht="12.75"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7:18" ht="12.75"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7:18" ht="12.75"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7:18" ht="12.75"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7:18" ht="12.75"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7:18" ht="12.75"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7:18" ht="12.75"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7:18" ht="12.75"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7:18" ht="12.75"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7:18" ht="12.75"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7:18" ht="12.75"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7:18" ht="12.75"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7:18" ht="12.75"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7:18" ht="12.75"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7:18" ht="12.75"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7:18" ht="12.75"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7:18" ht="12.75"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7:18" ht="12.75"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7:18" ht="12.75"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7:18" ht="12.75"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7:18" ht="12.75"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7:18" ht="12.75"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7:18" ht="12.75"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7:18" ht="12.75"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7:18" ht="12.75"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7:18" ht="12.75"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7:18" ht="12.75"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7:18" ht="12.75"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7:18" ht="12.75"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7:18" ht="12.75"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7:18" ht="12.75"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7:18" ht="12.75"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7:18" ht="12.75"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7:18" ht="12.75"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7:18" ht="12.75"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7:18" ht="12.75"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7:18" ht="12.75"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7:18" ht="12.75"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7:18" ht="12.75"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7:18" ht="12.75"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7:18" ht="12.75"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7:18" ht="12.75"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7:18" ht="12.75"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7:18" ht="12.75"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7:18" ht="12.75"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7:18" ht="12.75"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7:18" ht="12.75"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7:18" ht="12.75"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7:18" ht="12.75"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7:18" ht="12.75"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7:18" ht="12.75"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7:18" ht="12.75"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7:18" ht="12.75"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7:18" ht="12.75"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7:18" ht="12.75"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7:18" ht="12.75"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7:18" ht="12.75"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7:18" ht="12.75"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7:18" ht="12.75"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7:18" ht="12.75"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7:18" ht="12.75"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7:18" ht="12.75"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7:18" ht="12.75"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7:18" ht="12.75"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7:18" ht="12.75"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7:18" ht="12.75"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7:18" ht="12.75"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7:18" ht="12.75"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7:18" ht="12.75"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7:18" ht="12.75"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7:18" ht="12.75"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7:18" ht="12.75"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7:18" ht="12.75"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7:18" ht="12.75"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7:18" ht="12.75"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7:18" ht="12.75"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7:18" ht="12.75"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7:18" ht="12.75"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7:18" ht="12.75"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7:18" ht="12.75"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7:18" ht="12.75"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7:18" ht="12.75"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7:18" ht="12.75"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7:18" ht="12.75"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7:18" ht="12.75"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7:18" ht="12.75"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7:18" ht="12.75"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7:18" ht="12.75"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7:18" ht="12.75"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7:18" ht="12.75"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7:18" ht="12.75"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7:18" ht="12.75"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7:18" ht="12.75"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7:18" ht="12.75"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7:18" ht="12.75"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7:18" ht="12.75"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7:18" ht="12.75"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7:18" ht="12.75"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7:18" ht="12.75"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7:18" ht="12.75"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7:18" ht="12.75"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7:18" ht="12.75"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7:18" ht="12.75"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7:18" ht="12.75"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7:18" ht="12.75"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7:18" ht="12.75"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7:18" ht="12.75"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7:18" ht="12.75"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7:18" ht="12.75"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7:18" ht="12.75"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7:18" ht="12.75"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7:18" ht="12.75"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7:18" ht="12.75"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7:18" ht="12.75"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7:18" ht="12.75"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7:18" ht="12.75"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7:18" ht="12.75"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7:18" ht="12.75"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7:18" ht="12.75"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7:18" ht="12.75"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7:18" ht="12.75"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7:18" ht="12.75"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7:18" ht="12.75"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7:18" ht="12.75"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7:18" ht="12.75"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7:18" ht="12.75"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7:18" ht="12.75"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7:18" ht="12.75"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7:18" ht="12.75"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7:18" ht="12.75"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7:18" ht="12.75"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7:18" ht="12.75"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7:18" ht="12.75"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7:18" ht="12.75"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7:18" ht="12.75"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7:18" ht="12.75"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7:18" ht="12.75"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7:18" ht="12.75"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7:18" ht="12.75"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7:18" ht="12.75"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7:18" ht="12.75"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7:18" ht="12.75"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7:18" ht="12.75"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7:18" ht="12.75"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7:18" ht="12.75"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7:18" ht="12.75"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7:18" ht="12.75"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7:18" ht="12.75"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7:18" ht="12.75"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7:18" ht="12.75"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7:18" ht="12.75"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7:18" ht="12.75"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7:18" ht="12.75"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7:18" ht="12.75"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7:18" ht="12.75"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7:18" ht="12.75"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7:18" ht="12.75"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7:18" ht="12.75"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7:18" ht="12.75"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7:18" ht="12.75"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7:18" ht="12.75"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7:18" ht="12.75"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7:18" ht="12.75"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7:18" ht="12.75"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7:18" ht="12.75"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7:18" ht="12.75"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7:18" ht="12.75"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7:18" ht="12.75"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7:18" ht="12.75"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7:18" ht="12.75"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7:18" ht="12.75"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7:18" ht="12.75"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7:18" ht="12.75"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7:18" ht="12.75"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7:18" ht="12.75"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7:18" ht="12.75"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7:18" ht="12.75"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7:18" ht="12.75"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7:18" ht="12.75"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7:18" ht="12.75"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7:18" ht="12.75"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7:18" ht="12.75"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7:18" ht="12.75"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7:18" ht="12.75"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7:18" ht="12.75"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7:18" ht="12.75"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7:18" ht="12.75"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7:18" ht="12.75"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7:18" ht="12.75"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7:18" ht="12.75"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7:18" ht="12.75"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7:18" ht="12.75"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7:18" ht="12.75"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7:18" ht="12.75"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7:18" ht="12.75"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7:18" ht="12.75"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7:18" ht="12.75"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7:18" ht="12.75"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7:18" ht="12.75"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7:18" ht="12.75"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7:18" ht="12.75"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7:18" ht="12.75"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7:18" ht="12.75"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7:18" ht="12.75"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7:18" ht="12.75"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7:18" ht="12.75"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7:18" ht="12.75"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7:18" ht="12.75"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7:18" ht="12.75"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7:18" ht="12.75"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7:18" ht="12.75"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7:18" ht="12.75"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7:18" ht="12.75"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7:18" ht="12.75"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7:18" ht="12.75"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7:18" ht="12.75"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7:18" ht="12.75"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7:18" ht="12.75"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7:18" ht="12.75"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7:18" ht="12.75"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7:18" ht="12.75"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7:18" ht="12.75"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7:18" ht="12.75"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7:18" ht="12.75"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7:18" ht="12.75"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7:18" ht="12.75"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7:18" ht="12.75"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7:18" ht="12.75"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7:18" ht="12.75"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7:18" ht="12.75"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7:18" ht="12.75"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7:18" ht="12.75"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7:18" ht="12.75"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7:18" ht="12.75"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7:18" ht="12.75"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7:18" ht="12.75"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7:18" ht="12.75"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7:18" ht="12.75"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7:18" ht="12.75"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7:18" ht="12.75"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7:18" ht="12.75"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7:18" ht="12.75"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7:18" ht="12.75"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7:18" ht="12.75"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7:18" ht="12.75"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7:18" ht="12.75"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7:18" ht="12.75"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7:18" ht="12.75"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7:18" ht="12.75"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7:18" ht="12.75"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7:18" ht="12.75"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7:18" ht="12.75"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7:18" ht="12.75"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7:18" ht="12.75"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7:18" ht="12.75"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7:18" ht="12.75"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7:18" ht="12.75"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7:18" ht="12.75"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7:18" ht="12.75"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7:18" ht="12.75"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7:18" ht="12.75"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7:18" ht="12.75"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7:18" ht="12.75"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7:18" ht="12.75"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7:18" ht="12.75"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7:18" ht="12.75"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7:18" ht="12.75"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7:18" ht="12.75"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7:18" ht="12.75"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7:18" ht="12.75"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7:18" ht="12.75"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7:18" ht="12.75"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7:18" ht="12.75"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7:18" ht="12.75"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7:18" ht="12.75"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7:18" ht="12.75"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7:18" ht="12.75"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7:18" ht="12.75"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7:18" ht="12.75"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7:18" ht="12.75"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7:18" ht="12.75"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7:18" ht="12.75"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7:18" ht="12.75"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7:18" ht="12.75"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7:18" ht="12.75"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7:18" ht="12.75"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7:18" ht="12.75"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7:18" ht="12.75"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7:18" ht="12.75"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7:18" ht="12.75"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7:18" ht="12.75"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7:18" ht="12.75"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7:18" ht="12.75"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7:18" ht="12.75"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7:18" ht="12.75"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7:18" ht="12.75"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7:18" ht="12.75"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7:18" ht="12.75"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7:18" ht="12.75"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7:18" ht="12.75"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7:18" ht="12.75"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7:18" ht="12.75"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7:18" ht="12.75"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7:18" ht="12.75"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7:18" ht="12.75"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7:18" ht="12.75"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7:18" ht="12.75"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7:18" ht="12.75"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7:18" ht="12.75"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7:18" ht="12.75"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</sheetData>
  <sheetProtection password="DE31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2010-10-21T10:24:14Z</cp:lastPrinted>
  <dcterms:created xsi:type="dcterms:W3CDTF">1996-10-14T23:33:28Z</dcterms:created>
  <dcterms:modified xsi:type="dcterms:W3CDTF">2022-10-25T18:20:20Z</dcterms:modified>
  <cp:category/>
  <cp:version/>
  <cp:contentType/>
  <cp:contentStatus/>
</cp:coreProperties>
</file>