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45" yWindow="0" windowWidth="16290" windowHeight="13710" activeTab="0"/>
  </bookViews>
  <sheets>
    <sheet name="Tablica1" sheetId="1" r:id="rId1"/>
    <sheet name="Tablica2" sheetId="2" state="hidden" r:id="rId2"/>
    <sheet name="Tablica2a" sheetId="3" r:id="rId3"/>
    <sheet name="Tablica3" sheetId="4" r:id="rId4"/>
    <sheet name="Sifarnici" sheetId="5" state="hidden" r:id="rId5"/>
  </sheets>
  <definedNames>
    <definedName name="brZupanije">'Tablica1'!$AC$7</definedName>
    <definedName name="import">'Sifarnici'!$AA$9:$AV$75</definedName>
    <definedName name="import1">'Tablica1'!$A$10:$V$39</definedName>
    <definedName name="import2a">'Tablica2a'!$A$10:$V$39</definedName>
    <definedName name="import3">'Tablica3'!$A$10:$V$19</definedName>
    <definedName name="kBROJ">'Tablica1'!$D$44</definedName>
    <definedName name="kBROJ1">'Tablica1'!$AJ$40</definedName>
    <definedName name="kBROJ2a">'Tablica2a'!$AJ$40</definedName>
    <definedName name="kBROJ3">'Tablica3'!$AH$21</definedName>
    <definedName name="mjesto">'Tablica1'!$I$45</definedName>
    <definedName name="_xlnm.Print_Area" localSheetId="0">'Tablica1'!$A$1:$O$52</definedName>
    <definedName name="_xlnm.Print_Area" localSheetId="1">'Tablica2'!$A$1:$AQ$53</definedName>
    <definedName name="_xlnm.Print_Area" localSheetId="2">'Tablica2a'!$A$1:$AQ$53</definedName>
    <definedName name="_xlnm.Print_Area" localSheetId="3">'Tablica3'!$A$1:$AF$31</definedName>
    <definedName name="SkGod">'Tablica1'!$S$6</definedName>
    <definedName name="skole">'Sifarnici'!$G$10:$R$955</definedName>
    <definedName name="tablica">'Sifarnici'!$W$2:$AB$3</definedName>
    <definedName name="zupanija">'Tablica1'!$C$1</definedName>
    <definedName name="zupanije">'Tablica1'!$BR$6:$BS$27</definedName>
  </definedNames>
  <calcPr fullCalcOnLoad="1"/>
</workbook>
</file>

<file path=xl/sharedStrings.xml><?xml version="1.0" encoding="utf-8"?>
<sst xmlns="http://schemas.openxmlformats.org/spreadsheetml/2006/main" count="7133" uniqueCount="2703">
  <si>
    <t>04-019-501</t>
  </si>
  <si>
    <t>04-034-501</t>
  </si>
  <si>
    <t>04-034-504</t>
  </si>
  <si>
    <t>04-034-505</t>
  </si>
  <si>
    <t>04-034-506</t>
  </si>
  <si>
    <t>04-034-507</t>
  </si>
  <si>
    <t>04-034-508</t>
  </si>
  <si>
    <t>04-034-509</t>
  </si>
  <si>
    <t>04-034-510</t>
  </si>
  <si>
    <t>04-056-501</t>
  </si>
  <si>
    <t>SS-OGULIN-501@skole.t-com.hr</t>
  </si>
  <si>
    <t>04-056-503</t>
  </si>
  <si>
    <t>04-079-501</t>
  </si>
  <si>
    <t>05-031-501</t>
  </si>
  <si>
    <t>Srednja škola Ivanec</t>
  </si>
  <si>
    <t>05-031-502</t>
  </si>
  <si>
    <t>Srednja škola u Maruševcu s pravom javnosti</t>
  </si>
  <si>
    <t>05-086-501</t>
  </si>
  <si>
    <t>Prva gimnazija Varaždin</t>
  </si>
  <si>
    <t>05-086-502</t>
  </si>
  <si>
    <t>Druga gimnazija Varaždin</t>
  </si>
  <si>
    <t>05-086-504</t>
  </si>
  <si>
    <t>Elektrostrojarska škola</t>
  </si>
  <si>
    <t>05-086-505</t>
  </si>
  <si>
    <t>Medicinska škola Varaždin</t>
  </si>
  <si>
    <t>05-086-506</t>
  </si>
  <si>
    <t>Gospodarska škola Varaždin</t>
  </si>
  <si>
    <t>05-086-507</t>
  </si>
  <si>
    <t>05-086-508</t>
  </si>
  <si>
    <t>Srednja strukovna škola</t>
  </si>
  <si>
    <t>05-086-509</t>
  </si>
  <si>
    <t>05-086-515</t>
  </si>
  <si>
    <t>FRANA SUPILA 22</t>
  </si>
  <si>
    <t>260-609</t>
  </si>
  <si>
    <t>privatna.gimnazija@vz.t-com.hr</t>
  </si>
  <si>
    <t>05-086-516</t>
  </si>
  <si>
    <t>Privatna srednja škola Varaždin s pravom javnosti</t>
  </si>
  <si>
    <t>pssv@email.t-com.hr</t>
  </si>
  <si>
    <t>05-086-517</t>
  </si>
  <si>
    <t>Privatna varaždinska gimnazija s pravom javnosti</t>
  </si>
  <si>
    <t>info@skola-ziger.hr</t>
  </si>
  <si>
    <t>05-086-518</t>
  </si>
  <si>
    <t>Privatna ekonomsko-poslovna škola s pravom javnosti</t>
  </si>
  <si>
    <t>200-334</t>
  </si>
  <si>
    <t>200-335</t>
  </si>
  <si>
    <t>tajnistvo@privatna.net</t>
  </si>
  <si>
    <t>05-230-501</t>
  </si>
  <si>
    <t>06-023-502</t>
  </si>
  <si>
    <t>06-023-503</t>
  </si>
  <si>
    <t>06-037-501</t>
  </si>
  <si>
    <t>06-037-502</t>
  </si>
  <si>
    <t>06-037-503</t>
  </si>
  <si>
    <t>06-041-501</t>
  </si>
  <si>
    <t>06-041-502</t>
  </si>
  <si>
    <t>06-041-504</t>
  </si>
  <si>
    <t>07-004-502</t>
  </si>
  <si>
    <t>07-004-503</t>
  </si>
  <si>
    <t>07-004-504</t>
  </si>
  <si>
    <t>07-004-505</t>
  </si>
  <si>
    <t>07-004-506</t>
  </si>
  <si>
    <t>07-004-507</t>
  </si>
  <si>
    <t>07-004-508</t>
  </si>
  <si>
    <t>07-011-501</t>
  </si>
  <si>
    <t>07-012-501</t>
  </si>
  <si>
    <t>07-012-502</t>
  </si>
  <si>
    <t>07-012-503</t>
  </si>
  <si>
    <t>07-024-501</t>
  </si>
  <si>
    <t>07-028-501</t>
  </si>
  <si>
    <t>08-008-501</t>
  </si>
  <si>
    <t>Srednja škola dr. Antuna Barca Crikvenica</t>
  </si>
  <si>
    <t>08-009-501</t>
  </si>
  <si>
    <t>Srednja škola Vladimir Nazor</t>
  </si>
  <si>
    <t>08-013-501</t>
  </si>
  <si>
    <t>08-042-501</t>
  </si>
  <si>
    <t>Srednja škola Hrvatski kralj Zvonimir</t>
  </si>
  <si>
    <t>08-058-501</t>
  </si>
  <si>
    <t>08-058-502</t>
  </si>
  <si>
    <t>Gimnazija Eugena Kumičića Opatija</t>
  </si>
  <si>
    <t>08-058-503</t>
  </si>
  <si>
    <t>08-058-504</t>
  </si>
  <si>
    <t>08-070-501</t>
  </si>
  <si>
    <t>Srednja škola Markantuna de Dominisa Rab</t>
  </si>
  <si>
    <t>08-071-501</t>
  </si>
  <si>
    <t>Strojarska škola za industrijska i obrtnička zanimanja</t>
  </si>
  <si>
    <t>JOŽE VLAHOVIĆA 10</t>
  </si>
  <si>
    <t>08-071-502</t>
  </si>
  <si>
    <t>08-071-503</t>
  </si>
  <si>
    <t>Trgovačka i tekstilna škola u Rijeci</t>
  </si>
  <si>
    <t>08-071-504</t>
  </si>
  <si>
    <t>Srednja škola za elektrotehniku i računalstvo</t>
  </si>
  <si>
    <t>08-071-505</t>
  </si>
  <si>
    <t>08-071-506</t>
  </si>
  <si>
    <t>08-071-507</t>
  </si>
  <si>
    <t>08-071-508</t>
  </si>
  <si>
    <t>Građevinska tehnička škola</t>
  </si>
  <si>
    <t>08-071-509</t>
  </si>
  <si>
    <t>08-071-511</t>
  </si>
  <si>
    <t>08-071-512</t>
  </si>
  <si>
    <t>08-071-513</t>
  </si>
  <si>
    <t>Tehnička škola za strojarstvo i brodogradnju</t>
  </si>
  <si>
    <t>08-071-514</t>
  </si>
  <si>
    <t>Elektroindustrijska i obrtnička škola Rijeka</t>
  </si>
  <si>
    <t>08-071-515</t>
  </si>
  <si>
    <t>08-071-516</t>
  </si>
  <si>
    <t>08-071-517</t>
  </si>
  <si>
    <t>08-071-522</t>
  </si>
  <si>
    <t>08-071-524</t>
  </si>
  <si>
    <t>Škola za primijenjenu umjetnost u Rijeci</t>
  </si>
  <si>
    <t>ŠETALIŠTE TRINAESTE DIVIZIJE 75</t>
  </si>
  <si>
    <t>431-545</t>
  </si>
  <si>
    <t>SS-RIJEKA-524@skole.t-com.hr</t>
  </si>
  <si>
    <t>08-071-528</t>
  </si>
  <si>
    <t>08-095-501</t>
  </si>
  <si>
    <t>Željeznička tehnička škola Moravice</t>
  </si>
  <si>
    <t>08-275-501</t>
  </si>
  <si>
    <t>08-290-502</t>
  </si>
  <si>
    <t>SREDNJA GLAZBENA ŠKOLA MIRKOVIĆ, s pravom javnosti</t>
  </si>
  <si>
    <t>08-292-501</t>
  </si>
  <si>
    <t>09-026-503</t>
  </si>
  <si>
    <t>09-026-504</t>
  </si>
  <si>
    <t>09-061-501</t>
  </si>
  <si>
    <t>09-074-501</t>
  </si>
  <si>
    <t>09-455-501</t>
  </si>
  <si>
    <t>ZAGREBAČKA 2</t>
  </si>
  <si>
    <t>10-059-501</t>
  </si>
  <si>
    <t>10-067-502</t>
  </si>
  <si>
    <t>10-067-503</t>
  </si>
  <si>
    <t>Industrijsko-obrtnička škola Slatina</t>
  </si>
  <si>
    <t>10-089-501</t>
  </si>
  <si>
    <t>10-089-502</t>
  </si>
  <si>
    <t>10-089-503</t>
  </si>
  <si>
    <t>10-089-504</t>
  </si>
  <si>
    <t>10-089-506</t>
  </si>
  <si>
    <t>10-317-501</t>
  </si>
  <si>
    <t>11-064-501</t>
  </si>
  <si>
    <t>Srednja škola Pakrac</t>
  </si>
  <si>
    <t>11-077-501</t>
  </si>
  <si>
    <t>Gimnazija</t>
  </si>
  <si>
    <t>11-077-502</t>
  </si>
  <si>
    <t>Ekonomska škola, Požega</t>
  </si>
  <si>
    <t>11-077-503</t>
  </si>
  <si>
    <t>11-077-504</t>
  </si>
  <si>
    <t>11-077-505</t>
  </si>
  <si>
    <t>11-077-510</t>
  </si>
  <si>
    <t>12-051-501</t>
  </si>
  <si>
    <t>12-051-502</t>
  </si>
  <si>
    <t>12-051-503</t>
  </si>
  <si>
    <t>Elektrotehnička škola</t>
  </si>
  <si>
    <t>12-078-501</t>
  </si>
  <si>
    <t>SS-SLAVONSKI-BROD-501@skole.t-com.hr</t>
  </si>
  <si>
    <t>12-078-502</t>
  </si>
  <si>
    <t>Obrtnička škola</t>
  </si>
  <si>
    <t>12-078-503</t>
  </si>
  <si>
    <t>Gimnazija Matija Mesić</t>
  </si>
  <si>
    <t>12-078-504</t>
  </si>
  <si>
    <t>12-078-505</t>
  </si>
  <si>
    <t>12-078-506</t>
  </si>
  <si>
    <t>12-078-507</t>
  </si>
  <si>
    <t>12-078-508</t>
  </si>
  <si>
    <t>Klasična gimnazija fra Marijana Lanosovića s pravom javnosti</t>
  </si>
  <si>
    <t>13-002-501</t>
  </si>
  <si>
    <t>13-003-501</t>
  </si>
  <si>
    <t>13-027-527</t>
  </si>
  <si>
    <t>13-055-501</t>
  </si>
  <si>
    <t>13-063-501</t>
  </si>
  <si>
    <t>13-107-501</t>
  </si>
  <si>
    <t>13-107-502</t>
  </si>
  <si>
    <t>13-107-503</t>
  </si>
  <si>
    <t>PERIVOJ VLADIMIRA NAZORA 3</t>
  </si>
  <si>
    <t>13-107-504</t>
  </si>
  <si>
    <t>13-107-506</t>
  </si>
  <si>
    <t>13-107-509</t>
  </si>
  <si>
    <t>13-107-511</t>
  </si>
  <si>
    <t>IVANA MAŽURANIĆA 32</t>
  </si>
  <si>
    <t>13-107-512</t>
  </si>
  <si>
    <t>13-107-513</t>
  </si>
  <si>
    <t>Strukovna škola Vice Vlatkovića</t>
  </si>
  <si>
    <t>13-107-514</t>
  </si>
  <si>
    <t>Prirodoslovno - grafička škola</t>
  </si>
  <si>
    <t>13-107-515</t>
  </si>
  <si>
    <t>Poljoprivredna, prehrambena i veterinarska škola Stanka Ožanića</t>
  </si>
  <si>
    <t>13-107-516</t>
  </si>
  <si>
    <t>ŠKOLA PRIMIJENJENE UMJETNOSTI I DIZAJNA</t>
  </si>
  <si>
    <t>13-107-518</t>
  </si>
  <si>
    <t>13-107-519</t>
  </si>
  <si>
    <t>13-107-522</t>
  </si>
  <si>
    <t>Zadarska privatna gimnazija s pravom javnosti</t>
  </si>
  <si>
    <t>14-001-501</t>
  </si>
  <si>
    <t>14-001-502</t>
  </si>
  <si>
    <t>14-001-503</t>
  </si>
  <si>
    <t>14-016-501</t>
  </si>
  <si>
    <t>Srednja škola Donji Miholjac</t>
  </si>
  <si>
    <t>14-022-501</t>
  </si>
  <si>
    <t>14-022-502</t>
  </si>
  <si>
    <t>14-022-503</t>
  </si>
  <si>
    <t>14-050-501</t>
  </si>
  <si>
    <t>Srednja škola Isidora Kršnjavoga Našice</t>
  </si>
  <si>
    <t>14-060-501</t>
  </si>
  <si>
    <t>Elektrotehnička i prometna škola Osijek</t>
  </si>
  <si>
    <t>14-060-502</t>
  </si>
  <si>
    <t>Strojarska tehnička škola Osijek</t>
  </si>
  <si>
    <t>14-060-503</t>
  </si>
  <si>
    <t>14-060-504</t>
  </si>
  <si>
    <t>14-060-505</t>
  </si>
  <si>
    <t>III. Gimnazija Osijek</t>
  </si>
  <si>
    <t>14-060-506</t>
  </si>
  <si>
    <t>Medicinska škola Osijek</t>
  </si>
  <si>
    <t>14-060-507</t>
  </si>
  <si>
    <t>Poljoprivredna i veterinarska škola Osijek</t>
  </si>
  <si>
    <t>14-060-509</t>
  </si>
  <si>
    <t>14-060-510</t>
  </si>
  <si>
    <t>Tehnička škola i prirodoslovna gimnazija Ruđera Boškovića</t>
  </si>
  <si>
    <t>14-060-511</t>
  </si>
  <si>
    <t>14-060-512</t>
  </si>
  <si>
    <t>14-060-513</t>
  </si>
  <si>
    <t>Obrtnička škola Osijek</t>
  </si>
  <si>
    <t>14-060-514</t>
  </si>
  <si>
    <t>14-060-515</t>
  </si>
  <si>
    <t>Škola za tekstil, dizajn i primijenjene umjetnosti Osijek</t>
  </si>
  <si>
    <t>KRBAVSKA ULICA bb</t>
  </si>
  <si>
    <t>273-126</t>
  </si>
  <si>
    <t>ss-osijek-515@skole.t-com.hr</t>
  </si>
  <si>
    <t>14-060-516</t>
  </si>
  <si>
    <t>Škola za osposobljavanje i obrazovanje Vinko Bek</t>
  </si>
  <si>
    <t>14-060-521</t>
  </si>
  <si>
    <t>14-060-522</t>
  </si>
  <si>
    <t>14-085-501</t>
  </si>
  <si>
    <t>Srednja škola Valpovo</t>
  </si>
  <si>
    <t>14-326-501</t>
  </si>
  <si>
    <t>14-411-501</t>
  </si>
  <si>
    <t>15-017-501</t>
  </si>
  <si>
    <t>15-036-502</t>
  </si>
  <si>
    <t>15-036-503</t>
  </si>
  <si>
    <t>15-081-501</t>
  </si>
  <si>
    <t>15-081-502</t>
  </si>
  <si>
    <t>15-081-504</t>
  </si>
  <si>
    <t>15-081-505</t>
  </si>
  <si>
    <t>15-081-506</t>
  </si>
  <si>
    <t>15-081-507</t>
  </si>
  <si>
    <t>15-081-508</t>
  </si>
  <si>
    <t>15-081-509</t>
  </si>
  <si>
    <t>15-081-512</t>
  </si>
  <si>
    <t>16-088-501</t>
  </si>
  <si>
    <t>Tehnička škola Ruđera Boškovića Vinkovci</t>
  </si>
  <si>
    <t>16-088-502</t>
  </si>
  <si>
    <t>Gimnazija Matije Antuna Reljkovića</t>
  </si>
  <si>
    <t>16-088-504</t>
  </si>
  <si>
    <t>Ekonomska i trgovačka škola Ivana Domca</t>
  </si>
  <si>
    <t>16-088-506</t>
  </si>
  <si>
    <t>Drvodjelska tehnička škola</t>
  </si>
  <si>
    <t>16-088-507</t>
  </si>
  <si>
    <t>16-088-508</t>
  </si>
  <si>
    <t>Zdravstvena i veterinarska škola Dr. Andrije Štampara Vinkovci</t>
  </si>
  <si>
    <t>16-088-509</t>
  </si>
  <si>
    <t>16-088-510</t>
  </si>
  <si>
    <t>Srednja glazbena škola Vinkovci</t>
  </si>
  <si>
    <t>16-096-501</t>
  </si>
  <si>
    <t>16-096-502</t>
  </si>
  <si>
    <t>Ekonomska škola Vukovar</t>
  </si>
  <si>
    <t>16-096-503</t>
  </si>
  <si>
    <t>16-096-504</t>
  </si>
  <si>
    <t>16-111-501</t>
  </si>
  <si>
    <t>16-111-502</t>
  </si>
  <si>
    <t>Gimnazija Županja</t>
  </si>
  <si>
    <t>16-111-503</t>
  </si>
  <si>
    <t>Tehnička škola Županja</t>
  </si>
  <si>
    <t>16-426-501</t>
  </si>
  <si>
    <t>17-029-501</t>
  </si>
  <si>
    <t>17-030-502</t>
  </si>
  <si>
    <t>17-030-503</t>
  </si>
  <si>
    <t>17-030-504</t>
  </si>
  <si>
    <t>17-030-505</t>
  </si>
  <si>
    <t>17-047-501</t>
  </si>
  <si>
    <t>17-047-502</t>
  </si>
  <si>
    <t>17-057-501</t>
  </si>
  <si>
    <t>Srednja škola Jure Kaštelan</t>
  </si>
  <si>
    <t>TRG KRALJA TOMISLAVA 2</t>
  </si>
  <si>
    <t>17-075-501</t>
  </si>
  <si>
    <t>17-075-502</t>
  </si>
  <si>
    <t>17-075-503</t>
  </si>
  <si>
    <t>17-075-504</t>
  </si>
  <si>
    <t>17-083-501</t>
  </si>
  <si>
    <t>17-083-502</t>
  </si>
  <si>
    <t>17-090-501</t>
  </si>
  <si>
    <t>17-093-501</t>
  </si>
  <si>
    <t>17-124-501</t>
  </si>
  <si>
    <t>17-126-501</t>
  </si>
  <si>
    <t>TABLICA 1 - SREDNJE</t>
  </si>
  <si>
    <r>
      <t xml:space="preserve">Prikaz broja pripadnika romske nacionalne manjine </t>
    </r>
    <r>
      <rPr>
        <b/>
        <sz val="12"/>
        <rFont val="Arial"/>
        <family val="2"/>
      </rPr>
      <t>početak šk. god.</t>
    </r>
  </si>
  <si>
    <t>TABLICA 3 - SREDNJE</t>
  </si>
  <si>
    <r>
      <t>Prikaz broja pripadnika romske nacionalne manjine po grupama programa za</t>
    </r>
    <r>
      <rPr>
        <b/>
        <sz val="12"/>
        <rFont val="Arial"/>
        <family val="2"/>
      </rPr>
      <t xml:space="preserve"> početak šk. god. </t>
    </r>
  </si>
  <si>
    <r>
      <t xml:space="preserve">Prikaz broja </t>
    </r>
    <r>
      <rPr>
        <b/>
        <sz val="12"/>
        <rFont val="Arial"/>
        <family val="2"/>
      </rPr>
      <t>ponavljača</t>
    </r>
    <r>
      <rPr>
        <sz val="12"/>
        <rFont val="Arial"/>
        <family val="2"/>
      </rPr>
      <t xml:space="preserve"> pripadnika romske nacionalne manjine - </t>
    </r>
    <r>
      <rPr>
        <b/>
        <sz val="12"/>
        <rFont val="Arial"/>
        <family val="2"/>
      </rPr>
      <t xml:space="preserve">početak  šk. god. </t>
    </r>
  </si>
  <si>
    <t>TABLICA 2a - SREDNJE</t>
  </si>
  <si>
    <t>MATICE HRVATSKE 11</t>
  </si>
  <si>
    <t>17-126-502</t>
  </si>
  <si>
    <t>TESLINA 2</t>
  </si>
  <si>
    <t>17-126-503</t>
  </si>
  <si>
    <t>17-126-504</t>
  </si>
  <si>
    <t>17-126-505</t>
  </si>
  <si>
    <t>17-126-506</t>
  </si>
  <si>
    <t>17-126-507</t>
  </si>
  <si>
    <t>17-126-508</t>
  </si>
  <si>
    <t>17-126-509</t>
  </si>
  <si>
    <t>17-126-510</t>
  </si>
  <si>
    <t>17-126-511</t>
  </si>
  <si>
    <t>17-126-512</t>
  </si>
  <si>
    <t>17-126-513</t>
  </si>
  <si>
    <t>17-126-514</t>
  </si>
  <si>
    <t>17-126-515</t>
  </si>
  <si>
    <t>17-126-516</t>
  </si>
  <si>
    <t>17-126-517</t>
  </si>
  <si>
    <t>17-126-518</t>
  </si>
  <si>
    <t>17-126-520</t>
  </si>
  <si>
    <t>ŠKOLA LIKOVNIH UMJETNOSTI</t>
  </si>
  <si>
    <t>FAUSTA VRANČIĆA 17</t>
  </si>
  <si>
    <t>467-177</t>
  </si>
  <si>
    <t>467-180</t>
  </si>
  <si>
    <t>SS-SPLIT-520@skole.t-com.hr</t>
  </si>
  <si>
    <t>17-126-521</t>
  </si>
  <si>
    <t>Zdravstvena škola</t>
  </si>
  <si>
    <t>17-126-522</t>
  </si>
  <si>
    <t>17-126-527</t>
  </si>
  <si>
    <t>dental.marusic@dentalcentarmarusic.com</t>
  </si>
  <si>
    <t>17-126-528</t>
  </si>
  <si>
    <t>17-126-529</t>
  </si>
  <si>
    <t>Privatna srednja škola Marko Antun de Dominis, s pravom javnosti</t>
  </si>
  <si>
    <t>17-126-530</t>
  </si>
  <si>
    <t>kraljicajelena@st.t-com.hr</t>
  </si>
  <si>
    <t>17-126-532</t>
  </si>
  <si>
    <t>info@umjetnickagimnazija.com</t>
  </si>
  <si>
    <t>17-126-533</t>
  </si>
  <si>
    <t>info@oliva-allegra.com</t>
  </si>
  <si>
    <t>17-444-501</t>
  </si>
  <si>
    <t>17-445-501</t>
  </si>
  <si>
    <t>17-468-501</t>
  </si>
  <si>
    <t>18-006-501</t>
  </si>
  <si>
    <t>ŠKOLSKI BRIJEG 1</t>
  </si>
  <si>
    <t>18-006-502</t>
  </si>
  <si>
    <t>SREDNJA ŠKOLA - SCUOLA MEDIA SUPERIORE LEONARDO DA VINCI</t>
  </si>
  <si>
    <t>SS-BUJE-502@skole.t-com.hr</t>
  </si>
  <si>
    <t>18-006-503</t>
  </si>
  <si>
    <t>18-007-501</t>
  </si>
  <si>
    <t>18-044-501</t>
  </si>
  <si>
    <t>Srednja škola Mate Blažine Labin</t>
  </si>
  <si>
    <t>18-065-501</t>
  </si>
  <si>
    <t>Gimnazija i strukovna škola Jurja Dobrile, Pazin</t>
  </si>
  <si>
    <t>18-065-502</t>
  </si>
  <si>
    <t>18-068-501</t>
  </si>
  <si>
    <t>Srednja škola Mate Balote</t>
  </si>
  <si>
    <t>18-068-502</t>
  </si>
  <si>
    <t>18-069-501</t>
  </si>
  <si>
    <t>Škola za turizam, ugostiteljstvo i trgovinu</t>
  </si>
  <si>
    <t>18-069-502</t>
  </si>
  <si>
    <t>Gimnazija Pula</t>
  </si>
  <si>
    <t>18-069-503</t>
  </si>
  <si>
    <t>18-069-504</t>
  </si>
  <si>
    <t>Škola primijenjenih umjetnosti i dizajna - Pula</t>
  </si>
  <si>
    <t>RADIĆEVA 19</t>
  </si>
  <si>
    <t>223-377</t>
  </si>
  <si>
    <t>SS-PULA-504@skole.t-com.hr</t>
  </si>
  <si>
    <t>18-069-505</t>
  </si>
  <si>
    <t>18-069-506</t>
  </si>
  <si>
    <t>Ekonomska škola Pula</t>
  </si>
  <si>
    <t>18-069-507</t>
  </si>
  <si>
    <t>Medicinska škola Pula</t>
  </si>
  <si>
    <t>18-069-508</t>
  </si>
  <si>
    <t>18-069-509</t>
  </si>
  <si>
    <t>20000</t>
  </si>
  <si>
    <t>DUBROVNIK</t>
  </si>
  <si>
    <t>020</t>
  </si>
  <si>
    <t xml:space="preserve"> </t>
  </si>
  <si>
    <t>19-018-514</t>
  </si>
  <si>
    <t>UMJETNIČKA ŠKOLA LUKE SORKOČEVIĆA DUBROVNIK</t>
  </si>
  <si>
    <t>STROSSMAYEROVA 3</t>
  </si>
  <si>
    <t>324-642</t>
  </si>
  <si>
    <t>umjetnicka.skola.luke.sorocevica@du.t-com.hr</t>
  </si>
  <si>
    <t>10000</t>
  </si>
  <si>
    <t>ZAGREB</t>
  </si>
  <si>
    <t>LAGINJINA 13</t>
  </si>
  <si>
    <t>21-114-147</t>
  </si>
  <si>
    <t>21-114-149</t>
  </si>
  <si>
    <t>Centar za odgoj i obrazovanje Dubrava</t>
  </si>
  <si>
    <t>centar-dubrava@zg.t-com.hr</t>
  </si>
  <si>
    <t>ravnatelj@kreativan-razvoj.hr</t>
  </si>
  <si>
    <t>21-114-153</t>
  </si>
  <si>
    <t>Centar za odgoj i obrazovanje Vinko Bek</t>
  </si>
  <si>
    <t>21-114-589</t>
  </si>
  <si>
    <t>ŠKOLA ZA KLASIČNI BALET</t>
  </si>
  <si>
    <t>ILIRSKI TRG 9</t>
  </si>
  <si>
    <t>4851-320</t>
  </si>
  <si>
    <t>4851-226</t>
  </si>
  <si>
    <t>baletna-skola@baletna-skola.hr</t>
  </si>
  <si>
    <t>21-114-590</t>
  </si>
  <si>
    <t>ŠKOLA SUVREMENOG PLESA ANE MALETIĆ</t>
  </si>
  <si>
    <t>4670-400</t>
  </si>
  <si>
    <t>iss@zg.t-com.hr</t>
  </si>
  <si>
    <t>21-114-591</t>
  </si>
  <si>
    <t>Glazbena škola Pavla Markovca</t>
  </si>
  <si>
    <t>TRG HRVATSKIH VELIKANA 9</t>
  </si>
  <si>
    <t>4552-590</t>
  </si>
  <si>
    <t>SS-ZAGREB-591@skole.t-com.hr</t>
  </si>
  <si>
    <t>21-114-592</t>
  </si>
  <si>
    <t>Glazbeno učilište Elly Bašić</t>
  </si>
  <si>
    <t>MLINARSKA 25</t>
  </si>
  <si>
    <t>4666-101</t>
  </si>
  <si>
    <t>guebasic@zg.t-com.hr</t>
  </si>
  <si>
    <t>21-114-593</t>
  </si>
  <si>
    <t>GLAZBENA ŠKOLA VATROSLAVA LISINSKOG</t>
  </si>
  <si>
    <t>GUNDULIĆEVA 4/1</t>
  </si>
  <si>
    <t>4830-767</t>
  </si>
  <si>
    <t>OS-ZAGREB-130@skole.t-com.hr</t>
  </si>
  <si>
    <t>21-114-594</t>
  </si>
  <si>
    <t>Glazbena škola Blagoja Berse</t>
  </si>
  <si>
    <t>BRITANSKI TRG 5</t>
  </si>
  <si>
    <t>4823-570</t>
  </si>
  <si>
    <t>4823 553</t>
  </si>
  <si>
    <t>b.b@skole.t-com.hr</t>
  </si>
  <si>
    <t>21-114-596</t>
  </si>
  <si>
    <t>Glazbena škola Zlatka Balokovića</t>
  </si>
  <si>
    <t>IVANIĆGRADSKA 41 A</t>
  </si>
  <si>
    <t>2399 180</t>
  </si>
  <si>
    <t>glazbenaskola.zbalokovica@inet.hr</t>
  </si>
  <si>
    <t>21-114-622</t>
  </si>
  <si>
    <t>Učilište za popularnu i jazz glazbu</t>
  </si>
  <si>
    <t>PARK RIBNJAK 1</t>
  </si>
  <si>
    <t>4818-592</t>
  </si>
  <si>
    <t>4852-632</t>
  </si>
  <si>
    <t xml:space="preserve">lracic@inet.hr </t>
  </si>
  <si>
    <t>---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</si>
  <si>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</si>
  <si>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</si>
  <si>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</si>
  <si>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</si>
  <si>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</si>
  <si>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</si>
  <si>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</si>
  <si>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</si>
  <si>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</si>
  <si>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</si>
  <si>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</si>
  <si>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</si>
  <si>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</si>
  <si>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</si>
  <si>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</si>
  <si>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</si>
  <si>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</si>
  <si>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14-060-021</t>
  </si>
  <si>
    <t>14-060-520</t>
  </si>
  <si>
    <t>GLAZBENA ŠKOLA FRANJE KUHAČA Osijek</t>
  </si>
  <si>
    <t>TRG SVETOG TROJSTVA 1</t>
  </si>
  <si>
    <t>211-064</t>
  </si>
  <si>
    <t>211-422</t>
  </si>
  <si>
    <t>gs-franje-kuhaca@os.t-com.hr</t>
  </si>
  <si>
    <t>14.</t>
  </si>
  <si>
    <t>brZupanije</t>
  </si>
  <si>
    <t>22000</t>
  </si>
  <si>
    <t>ŠIBENIK</t>
  </si>
  <si>
    <t>15-081-511</t>
  </si>
  <si>
    <t>GLAZBENA ŠKOLA IVANA LUKAČIĆA</t>
  </si>
  <si>
    <t>SPLITSKI PUT 2</t>
  </si>
  <si>
    <t>214 414</t>
  </si>
  <si>
    <t>212-227</t>
  </si>
  <si>
    <t>ss-sibenik-511@skole.t-com.hr</t>
  </si>
  <si>
    <t>01-020-501</t>
  </si>
  <si>
    <t>Srednja škola Dugo Selo</t>
  </si>
  <si>
    <t>SS</t>
  </si>
  <si>
    <t>01-032-501</t>
  </si>
  <si>
    <t>Srednja škola Ivan Švear Ivanić Grad</t>
  </si>
  <si>
    <t>01-033-501</t>
  </si>
  <si>
    <t>01-073-501</t>
  </si>
  <si>
    <t>01-073-502</t>
  </si>
  <si>
    <t>01-073-503</t>
  </si>
  <si>
    <t>01-087-501</t>
  </si>
  <si>
    <t>Ekonomska škola Velika Gorica</t>
  </si>
  <si>
    <t>01-087-502</t>
  </si>
  <si>
    <t>01-087-503</t>
  </si>
  <si>
    <t>01-087-504</t>
  </si>
  <si>
    <t>Zrakoplovna tehnička škola Rudolfa Perešina</t>
  </si>
  <si>
    <t>01-094-501</t>
  </si>
  <si>
    <t>01-108-501</t>
  </si>
  <si>
    <t>Srednja škola Ban Josip Jelačić</t>
  </si>
  <si>
    <t>01-109-501</t>
  </si>
  <si>
    <t>Srednja škola Dragutina Stražimira</t>
  </si>
  <si>
    <t>02-040-501</t>
  </si>
  <si>
    <t>02-097-501</t>
  </si>
  <si>
    <t>ISTARSKA 3</t>
  </si>
  <si>
    <t>332-354</t>
  </si>
  <si>
    <t>339-566</t>
  </si>
  <si>
    <t>OS-VINKOVCI-008@skole.t-com.hr</t>
  </si>
  <si>
    <t>021</t>
  </si>
  <si>
    <t>21260</t>
  </si>
  <si>
    <t>IMOTSKI</t>
  </si>
  <si>
    <t>17-030-506</t>
  </si>
  <si>
    <t>GLAZBENA ŠKOLA DR. FRA IVAN GLIBOTIĆ-IMOTSKI</t>
  </si>
  <si>
    <t>KRALJA ZVONIMIRA 1</t>
  </si>
  <si>
    <t>841-811</t>
  </si>
  <si>
    <t>OS-IMOTSKI-002@skole.t-com.hr</t>
  </si>
  <si>
    <t>21300</t>
  </si>
  <si>
    <t>MAKARSKA</t>
  </si>
  <si>
    <t>17-047-503</t>
  </si>
  <si>
    <t>Glazbena škola Makarska</t>
  </si>
  <si>
    <t>ULICA DON MIHOVILA PAVLINOVIĆA 1</t>
  </si>
  <si>
    <t>611-048</t>
  </si>
  <si>
    <t>678-241</t>
  </si>
  <si>
    <t>OS-MAKARSKA-004@skole.t-com.hr</t>
  </si>
  <si>
    <t>21000</t>
  </si>
  <si>
    <t>SPLIT</t>
  </si>
  <si>
    <t>17-126-525</t>
  </si>
  <si>
    <t>GLAZBENA ŠKOLA JOSIPA HATZEA</t>
  </si>
  <si>
    <t>TRG HRVATSKE BRATSKE ZAJEDNICE 3</t>
  </si>
  <si>
    <t>480-049</t>
  </si>
  <si>
    <t>OS-SPLIT-026@skole.t-com.hr</t>
  </si>
  <si>
    <t>52460</t>
  </si>
  <si>
    <t>BUJE</t>
  </si>
  <si>
    <t>052</t>
  </si>
  <si>
    <t>MATKA LAGINJE 6</t>
  </si>
  <si>
    <t>52100</t>
  </si>
  <si>
    <t>PULA</t>
  </si>
  <si>
    <t>18-069-011</t>
  </si>
  <si>
    <t>43000</t>
  </si>
  <si>
    <t>BJELOVAR</t>
  </si>
  <si>
    <t>043</t>
  </si>
  <si>
    <t>07-004-511</t>
  </si>
  <si>
    <t>GLAZBENA ŠKOLA VATROSLAVA LISINSKOG BJELOVAR</t>
  </si>
  <si>
    <t>VATROSLAVA LISINSKOG 1</t>
  </si>
  <si>
    <t>244-416</t>
  </si>
  <si>
    <t>glazbena-skola-vl@bj.t-com.hr</t>
  </si>
  <si>
    <t>43500</t>
  </si>
  <si>
    <t>DARUVAR</t>
  </si>
  <si>
    <t>07-012-504</t>
  </si>
  <si>
    <t>GLAZBENA ŠKOLA BRUNE BJELINSKOG DARUVAR</t>
  </si>
  <si>
    <t>335-625</t>
  </si>
  <si>
    <t>gs.b.bjelinskog@bj.t-com.hr</t>
  </si>
  <si>
    <t>Škola za odgoj i obrazovanje - Pula</t>
  </si>
  <si>
    <t>18-069-512</t>
  </si>
  <si>
    <t>Glazbena škola Ivana Matetića - Ronjgova Pula</t>
  </si>
  <si>
    <t>CISCUTTIJEVA 22</t>
  </si>
  <si>
    <t>374 522</t>
  </si>
  <si>
    <t>374 532</t>
  </si>
  <si>
    <t>374 132</t>
  </si>
  <si>
    <t>os-pula-012@skole.t-com.hr</t>
  </si>
  <si>
    <t>52463</t>
  </si>
  <si>
    <t>VIŠNJAN</t>
  </si>
  <si>
    <t>ANDRIJE ŠTANGERA 67</t>
  </si>
  <si>
    <t>741-148</t>
  </si>
  <si>
    <t>mirkovic.school@gmail.com</t>
  </si>
  <si>
    <t>034</t>
  </si>
  <si>
    <t>34000</t>
  </si>
  <si>
    <t>POŽEGA</t>
  </si>
  <si>
    <t>11-077-508</t>
  </si>
  <si>
    <t>Glazbena škola Požega</t>
  </si>
  <si>
    <t>273-630</t>
  </si>
  <si>
    <t>glazbena-skola@po.t-com.hr</t>
  </si>
  <si>
    <t>035</t>
  </si>
  <si>
    <t>35000</t>
  </si>
  <si>
    <t>SLAVONSKI BROD</t>
  </si>
  <si>
    <t>12-078-510</t>
  </si>
  <si>
    <t>Glazbena škola Slavonski Brod</t>
  </si>
  <si>
    <t>VUKOVARSKA 1</t>
  </si>
  <si>
    <t>447-148</t>
  </si>
  <si>
    <t>411-166</t>
  </si>
  <si>
    <t>OS-SLAVONSKI-BROD-010@skole.t-com.hr</t>
  </si>
  <si>
    <t>023</t>
  </si>
  <si>
    <t>23000</t>
  </si>
  <si>
    <t>ZADAR</t>
  </si>
  <si>
    <t>13-107-521</t>
  </si>
  <si>
    <t>Glazbena škola Blagoje Bersa Zadar</t>
  </si>
  <si>
    <t>Dr. FRANJE TUĐMANA 24E</t>
  </si>
  <si>
    <t>319-127</t>
  </si>
  <si>
    <t>gl-skola-blagoja-bersa-zd@zd.t-com.hr</t>
  </si>
  <si>
    <t>031</t>
  </si>
  <si>
    <t>31000</t>
  </si>
  <si>
    <t>OSIJEK</t>
  </si>
  <si>
    <t>R.b.</t>
  </si>
  <si>
    <t>m</t>
  </si>
  <si>
    <t>ž</t>
  </si>
  <si>
    <t>1. razred</t>
  </si>
  <si>
    <t>2. razred</t>
  </si>
  <si>
    <t>3. razred</t>
  </si>
  <si>
    <t>4. razred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</si>
  <si>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</si>
  <si>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</si>
  <si>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</si>
  <si>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</si>
  <si>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</si>
  <si>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</si>
  <si>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</si>
  <si>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</si>
  <si>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</si>
  <si>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</si>
  <si>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</t>
  </si>
  <si>
    <t>Ured državne uprave:</t>
  </si>
  <si>
    <t>RB</t>
  </si>
  <si>
    <t>NazivSkole</t>
  </si>
  <si>
    <t>SifraSkole</t>
  </si>
  <si>
    <t>1m</t>
  </si>
  <si>
    <t>2m</t>
  </si>
  <si>
    <t>2z</t>
  </si>
  <si>
    <t>3m</t>
  </si>
  <si>
    <t>3z</t>
  </si>
  <si>
    <t>4m</t>
  </si>
  <si>
    <t>4z</t>
  </si>
  <si>
    <t>Um</t>
  </si>
  <si>
    <t>Uz</t>
  </si>
  <si>
    <t>Osnovne škole</t>
  </si>
  <si>
    <t>HPbroj</t>
  </si>
  <si>
    <t>Mjesto</t>
  </si>
  <si>
    <t>Adresa</t>
  </si>
  <si>
    <t>Tel predbroj</t>
  </si>
  <si>
    <t>centrala</t>
  </si>
  <si>
    <t>tajništvo</t>
  </si>
  <si>
    <t>zbornica</t>
  </si>
  <si>
    <t>računovodstvo</t>
  </si>
  <si>
    <t>JAVNI E-mail</t>
  </si>
  <si>
    <t>OS_SS</t>
  </si>
  <si>
    <t>01</t>
  </si>
  <si>
    <t/>
  </si>
  <si>
    <t>10430</t>
  </si>
  <si>
    <t>SAMOBOR</t>
  </si>
  <si>
    <t>01-073-504</t>
  </si>
  <si>
    <t>Glazbena škola Ferdo Livadić</t>
  </si>
  <si>
    <t>TRG MATICE HRVATSKE 3</t>
  </si>
  <si>
    <t>3336-104</t>
  </si>
  <si>
    <t>3336-427</t>
  </si>
  <si>
    <t>SS-SAMOBOR-005@skole.t-com.hr</t>
  </si>
  <si>
    <t>10410</t>
  </si>
  <si>
    <t>VELIKA GORICA</t>
  </si>
  <si>
    <t>01-087-505</t>
  </si>
  <si>
    <t>Umjetnička škola Franje Lučića</t>
  </si>
  <si>
    <t>SLAVKA KOLARA 39</t>
  </si>
  <si>
    <t>6221-375</t>
  </si>
  <si>
    <t>us-franje-lucica@skole.t-com.hr</t>
  </si>
  <si>
    <t>022</t>
  </si>
  <si>
    <t>32100</t>
  </si>
  <si>
    <t>VINKOVCI</t>
  </si>
  <si>
    <t>032</t>
  </si>
  <si>
    <t>049</t>
  </si>
  <si>
    <t>49218</t>
  </si>
  <si>
    <t>PREGRADA</t>
  </si>
  <si>
    <t>02-123-502</t>
  </si>
  <si>
    <t>GLAZBENA ŠKOLA PREGRADA</t>
  </si>
  <si>
    <t>LJUDEVITA GAJA 34</t>
  </si>
  <si>
    <t>377-234</t>
  </si>
  <si>
    <t>SS-PREGRADA-501@skole.t-com.hr</t>
  </si>
  <si>
    <t>02-168-002</t>
  </si>
  <si>
    <t>zajezda@kr.t-com.hr</t>
  </si>
  <si>
    <t>MATIJE GUPCA 6</t>
  </si>
  <si>
    <t>044</t>
  </si>
  <si>
    <t>STJEPANA RADIĆA 3</t>
  </si>
  <si>
    <t>44330</t>
  </si>
  <si>
    <t>NOVSKA</t>
  </si>
  <si>
    <t>03-054-502</t>
  </si>
  <si>
    <t xml:space="preserve">Glazbena škola u Novskoj </t>
  </si>
  <si>
    <t>TRG Dr. FRANJE TUĐMANA 3</t>
  </si>
  <si>
    <t>601-299</t>
  </si>
  <si>
    <t>SS-NOVSKA-502@skole.t-com.hr</t>
  </si>
  <si>
    <t>44000</t>
  </si>
  <si>
    <t>SISAK</t>
  </si>
  <si>
    <t>03-076-508</t>
  </si>
  <si>
    <t>GLAZBENA ŠKOLA FRAN LHOTKA</t>
  </si>
  <si>
    <t>TRG LJUDEVITA POSAVSKOG 2</t>
  </si>
  <si>
    <t>548-528</t>
  </si>
  <si>
    <t>OS-SISAK-009@skole.t-com.hr</t>
  </si>
  <si>
    <t>047</t>
  </si>
  <si>
    <t>47000</t>
  </si>
  <si>
    <t>KARLOVAC</t>
  </si>
  <si>
    <t>04-034-010</t>
  </si>
  <si>
    <t>04-034-513</t>
  </si>
  <si>
    <t>GLAZBENA ŠKOLA</t>
  </si>
  <si>
    <t>CESARČEVA 3</t>
  </si>
  <si>
    <t>615-161</t>
  </si>
  <si>
    <t>SS-KARLOVAC-513@skole.t-com.hr</t>
  </si>
  <si>
    <t>042</t>
  </si>
  <si>
    <t>42000</t>
  </si>
  <si>
    <t>VARAŽDIN</t>
  </si>
  <si>
    <t>05-086-512</t>
  </si>
  <si>
    <t>Glazbena škola u Varaždinu</t>
  </si>
  <si>
    <t>KAPUCINSKI TRG 8</t>
  </si>
  <si>
    <t>213-123</t>
  </si>
  <si>
    <t>SS-VARAZDIN-512@skole.t-com.hr</t>
  </si>
  <si>
    <t>048</t>
  </si>
  <si>
    <t>48260</t>
  </si>
  <si>
    <t>KRIŽEVCI</t>
  </si>
  <si>
    <t>06-041-505</t>
  </si>
  <si>
    <t>Glazbena škola Alberta Štrige, Križevci</t>
  </si>
  <si>
    <t>ANTUNA GUSTAVA MATOŠA 4</t>
  </si>
  <si>
    <t>711-273</t>
  </si>
  <si>
    <t>711-373</t>
  </si>
  <si>
    <t>OS-KRIZEVCI-003@skole.t-com.hr</t>
  </si>
  <si>
    <t>1z</t>
  </si>
  <si>
    <t>ID</t>
  </si>
  <si>
    <t>naziv1</t>
  </si>
  <si>
    <t>naziv2</t>
  </si>
  <si>
    <t>br</t>
  </si>
  <si>
    <t>nepoznata</t>
  </si>
  <si>
    <t>0</t>
  </si>
  <si>
    <t>Zagrebačka</t>
  </si>
  <si>
    <t>Zagrebačka županija</t>
  </si>
  <si>
    <t>I</t>
  </si>
  <si>
    <t>Krapinsko-zagorska</t>
  </si>
  <si>
    <t>Krapinsko-zagorska županija</t>
  </si>
  <si>
    <t>II</t>
  </si>
  <si>
    <t>Sisačko-moslavačka</t>
  </si>
  <si>
    <t>Sisačko-moslavačka županija</t>
  </si>
  <si>
    <t>III</t>
  </si>
  <si>
    <t>Karlovačka</t>
  </si>
  <si>
    <t>Karlovačka županija</t>
  </si>
  <si>
    <t>IV</t>
  </si>
  <si>
    <t>Varaždinska</t>
  </si>
  <si>
    <t>Varaždinska županija</t>
  </si>
  <si>
    <t>V</t>
  </si>
  <si>
    <t>Koprivničko-križevačka</t>
  </si>
  <si>
    <t>Koprivničko-križevačka županija</t>
  </si>
  <si>
    <t>VI</t>
  </si>
  <si>
    <t>Bjelovarsko-bilogorska</t>
  </si>
  <si>
    <t>Bjelovarsko-bilogorska županija</t>
  </si>
  <si>
    <t>VII</t>
  </si>
  <si>
    <t>Primorsko-goranska</t>
  </si>
  <si>
    <t>Primorsko-goranska županija</t>
  </si>
  <si>
    <t>VIII</t>
  </si>
  <si>
    <t>Ličko-senjska</t>
  </si>
  <si>
    <t>Ličko-senjska županija</t>
  </si>
  <si>
    <t>IX</t>
  </si>
  <si>
    <t>Virovitičko-podravska</t>
  </si>
  <si>
    <t>Virovitičko-podravska županija</t>
  </si>
  <si>
    <t>X</t>
  </si>
  <si>
    <t>Požeško-slavonska</t>
  </si>
  <si>
    <t>Požeško-slavonska županija</t>
  </si>
  <si>
    <t>XI</t>
  </si>
  <si>
    <t>Brodsko-posavska</t>
  </si>
  <si>
    <t>Brodsko-posavska županija</t>
  </si>
  <si>
    <t>XII</t>
  </si>
  <si>
    <t>Zadarska</t>
  </si>
  <si>
    <t>Zadarska županija</t>
  </si>
  <si>
    <t>XIII</t>
  </si>
  <si>
    <t>Osječko-baranjska</t>
  </si>
  <si>
    <t>Osječko-baranjska županija</t>
  </si>
  <si>
    <t>XIV</t>
  </si>
  <si>
    <t>Šibensko-kninska</t>
  </si>
  <si>
    <t>Šibensko-kninska županija</t>
  </si>
  <si>
    <t>XV</t>
  </si>
  <si>
    <t>Vukovarsko-srijemska</t>
  </si>
  <si>
    <t>Vukovarsko-srijemska županija</t>
  </si>
  <si>
    <t>XVI</t>
  </si>
  <si>
    <t>Splitsko-dalmatinska</t>
  </si>
  <si>
    <t>Splitsko-dalmatinska županija</t>
  </si>
  <si>
    <t>XVII</t>
  </si>
  <si>
    <t>Istarska</t>
  </si>
  <si>
    <t>Istarska županija</t>
  </si>
  <si>
    <t>XVIII</t>
  </si>
  <si>
    <t>Dubrovačko-neretvanska</t>
  </si>
  <si>
    <t>Dubrovačko-neretvanska županija</t>
  </si>
  <si>
    <t>XIX</t>
  </si>
  <si>
    <t>Međimurska</t>
  </si>
  <si>
    <t>Međimurska županija</t>
  </si>
  <si>
    <t>XX</t>
  </si>
  <si>
    <t>Grad Zagreb</t>
  </si>
  <si>
    <t>XXI</t>
  </si>
  <si>
    <t>ŽUPANIJE</t>
  </si>
  <si>
    <t xml:space="preserve">   --- ODABERITE ŽUPANIJU  ---</t>
  </si>
  <si>
    <t>zupanija</t>
  </si>
  <si>
    <t>KB</t>
  </si>
  <si>
    <t>BrojTablice</t>
  </si>
  <si>
    <t>Kontrolni broj:</t>
  </si>
  <si>
    <t>Datum</t>
  </si>
  <si>
    <t xml:space="preserve">Osoba za kontaktiranje </t>
  </si>
  <si>
    <t>Telefon</t>
  </si>
  <si>
    <t>E-pošta</t>
  </si>
  <si>
    <t>M.P.</t>
  </si>
  <si>
    <t>(potpis)</t>
  </si>
  <si>
    <t>(ime i prezime)</t>
  </si>
  <si>
    <t>Odgovorna osoba:</t>
  </si>
  <si>
    <t>SkGod</t>
  </si>
  <si>
    <t>P-K</t>
  </si>
  <si>
    <t>Šifra škole</t>
  </si>
  <si>
    <t>27.</t>
  </si>
  <si>
    <t>bla</t>
  </si>
  <si>
    <t xml:space="preserve">  </t>
  </si>
  <si>
    <t>051</t>
  </si>
  <si>
    <t>51410</t>
  </si>
  <si>
    <t>OPATIJA</t>
  </si>
  <si>
    <t>51000</t>
  </si>
  <si>
    <t>RIJEKA</t>
  </si>
  <si>
    <t>08-071-026</t>
  </si>
  <si>
    <t>08-071-523</t>
  </si>
  <si>
    <t>Glazbena škola Ivana Matetića Ronjgova Rijeka</t>
  </si>
  <si>
    <t>LAGINJINA 1</t>
  </si>
  <si>
    <t>227-570</t>
  </si>
  <si>
    <t>gsimr@ri.t-com.hr</t>
  </si>
  <si>
    <t>Strukovna škola Pula</t>
  </si>
  <si>
    <t>18-069-513</t>
  </si>
  <si>
    <t>Srednja škola s pravom javnosti MANERO, Višnjan</t>
  </si>
  <si>
    <t>ISTARSKA 23/I</t>
  </si>
  <si>
    <t>449-464</t>
  </si>
  <si>
    <t>manero@pu.t-com.hr</t>
  </si>
  <si>
    <t>18-069-515</t>
  </si>
  <si>
    <t>Privatna gimnazija Juraj Dobrila, s pravom javnosti</t>
  </si>
  <si>
    <t>18-072-501</t>
  </si>
  <si>
    <t>Talijanska srednja škola - Scuola media superiore italiana Rovinj - Rovigno</t>
  </si>
  <si>
    <t>18-072-502</t>
  </si>
  <si>
    <t>18-072-503</t>
  </si>
  <si>
    <t>19-018-502</t>
  </si>
  <si>
    <t>19-018-503</t>
  </si>
  <si>
    <t>19-018-504</t>
  </si>
  <si>
    <t>19-018-505</t>
  </si>
  <si>
    <t>gimnazija-dubrovnik@du.t-com.hr</t>
  </si>
  <si>
    <t>19-018-506</t>
  </si>
  <si>
    <t>19-018-507</t>
  </si>
  <si>
    <t>19-018-508</t>
  </si>
  <si>
    <t>19-038-501</t>
  </si>
  <si>
    <t>19-038-502</t>
  </si>
  <si>
    <t>Srednja škola Vela Luka</t>
  </si>
  <si>
    <t>19-049-501</t>
  </si>
  <si>
    <t>19-049-502</t>
  </si>
  <si>
    <t>19-112-501</t>
  </si>
  <si>
    <t>19-511-501</t>
  </si>
  <si>
    <t>Srednja škola Blato</t>
  </si>
  <si>
    <t>1. ULICA 25/1</t>
  </si>
  <si>
    <t>19-512-501</t>
  </si>
  <si>
    <t>20-010-501</t>
  </si>
  <si>
    <t>20-010-502</t>
  </si>
  <si>
    <t>20-010-503</t>
  </si>
  <si>
    <t>20-010-504</t>
  </si>
  <si>
    <t>20-010-505</t>
  </si>
  <si>
    <t>20-527-501</t>
  </si>
  <si>
    <t>21-114-501</t>
  </si>
  <si>
    <t>21-114-502</t>
  </si>
  <si>
    <t>II. gimnazija</t>
  </si>
  <si>
    <t>21-114-503</t>
  </si>
  <si>
    <t>21-114-504</t>
  </si>
  <si>
    <t>21-114-505</t>
  </si>
  <si>
    <t>V. gimnazija</t>
  </si>
  <si>
    <t>KLAIĆEVA 1</t>
  </si>
  <si>
    <t>21-114-506</t>
  </si>
  <si>
    <t>21-114-507</t>
  </si>
  <si>
    <t>21-114-508</t>
  </si>
  <si>
    <t>Gimnazija Tituša Brezovačkog</t>
  </si>
  <si>
    <t>gimnazija.titusa.brezovackog@zg.t-com.hr</t>
  </si>
  <si>
    <t>21-114-509</t>
  </si>
  <si>
    <t>21-114-510</t>
  </si>
  <si>
    <t>X. gimnazija Ivan Supek</t>
  </si>
  <si>
    <t>21-114-511</t>
  </si>
  <si>
    <t>21-114-512</t>
  </si>
  <si>
    <t>21-114-513</t>
  </si>
  <si>
    <t>XIII. gimnazija</t>
  </si>
  <si>
    <t>21-114-514</t>
  </si>
  <si>
    <t>Gimnazija Lucijana Vranjanina</t>
  </si>
  <si>
    <t>21-114-515</t>
  </si>
  <si>
    <t>21-114-516</t>
  </si>
  <si>
    <t>21-114-517</t>
  </si>
  <si>
    <t>21-114-518</t>
  </si>
  <si>
    <t>XVIII. gimnazija</t>
  </si>
  <si>
    <t>21-114-519</t>
  </si>
  <si>
    <t>21-114-520</t>
  </si>
  <si>
    <t>mlinarska@mlinarska.hr</t>
  </si>
  <si>
    <t>21-114-521</t>
  </si>
  <si>
    <t>ŠKOLA ZA MEDICINSKE SESTRE VINOGRADSKA</t>
  </si>
  <si>
    <t>VINOGRADSKA CESTA 29</t>
  </si>
  <si>
    <t>3768 457</t>
  </si>
  <si>
    <t>3700-977</t>
  </si>
  <si>
    <t>SS-ZAGREB-521@skole.t-com.hr</t>
  </si>
  <si>
    <t>21-114-522</t>
  </si>
  <si>
    <t>21-114-523</t>
  </si>
  <si>
    <t>21-114-524</t>
  </si>
  <si>
    <t>Veterinarska škola</t>
  </si>
  <si>
    <t>21-114-527</t>
  </si>
  <si>
    <t>I. tehnička škola Tesla</t>
  </si>
  <si>
    <t>21-114-528</t>
  </si>
  <si>
    <t>21-114-530</t>
  </si>
  <si>
    <t>Elektrostrojarska obrtnička škola</t>
  </si>
  <si>
    <t>21-114-531</t>
  </si>
  <si>
    <t>21-114-532</t>
  </si>
  <si>
    <t>Geodetska tehnička škola</t>
  </si>
  <si>
    <t>21-114-535</t>
  </si>
  <si>
    <t>21-114-536</t>
  </si>
  <si>
    <t>21-114-537</t>
  </si>
  <si>
    <t>Treća ekonomska škola</t>
  </si>
  <si>
    <t>21-114-538</t>
  </si>
  <si>
    <t>21-114-539</t>
  </si>
  <si>
    <t>21-114-540</t>
  </si>
  <si>
    <t>Poštanska i telekomunikacijska škola</t>
  </si>
  <si>
    <t>21-114-541</t>
  </si>
  <si>
    <t>21-114-542</t>
  </si>
  <si>
    <t>21-114-543</t>
  </si>
  <si>
    <t>21-114-544</t>
  </si>
  <si>
    <t>21-114-545</t>
  </si>
  <si>
    <t>Grafička škola u Zagrebu</t>
  </si>
  <si>
    <t>21-114-546</t>
  </si>
  <si>
    <t>21-114-547</t>
  </si>
  <si>
    <t>21-114-548</t>
  </si>
  <si>
    <t>Strojarska tehnička škola Frana Bošnjakovića</t>
  </si>
  <si>
    <t>21-114-549</t>
  </si>
  <si>
    <t>Drvodjeljska škola Zagreb</t>
  </si>
  <si>
    <t>21-114-550</t>
  </si>
  <si>
    <t>21-114-551</t>
  </si>
  <si>
    <t>21-114-553</t>
  </si>
  <si>
    <t>21-114-554</t>
  </si>
  <si>
    <t>21-114-555</t>
  </si>
  <si>
    <t>Škola za montažu instalacija i metalnih konstrukcija</t>
  </si>
  <si>
    <t>21-114-556</t>
  </si>
  <si>
    <t>21-114-557</t>
  </si>
  <si>
    <t>21-114-558</t>
  </si>
  <si>
    <t>TRG MARŠALA TITA 11</t>
  </si>
  <si>
    <t>4828-093</t>
  </si>
  <si>
    <t>4828-095</t>
  </si>
  <si>
    <t>SS-ZAGREB-558@skole.t-com.hr</t>
  </si>
  <si>
    <t>21-114-560</t>
  </si>
  <si>
    <t>21-114-565</t>
  </si>
  <si>
    <t>21-114-566</t>
  </si>
  <si>
    <t>Srednja škola - Centar za odgoj i obrazovanje</t>
  </si>
  <si>
    <t>21-114-568</t>
  </si>
  <si>
    <t>Ženska opća gimnazija Družbe sestara milosrdnica - s pravom javnosti</t>
  </si>
  <si>
    <t>21-114-588</t>
  </si>
  <si>
    <t>21-114-595</t>
  </si>
  <si>
    <t>Hotelijersko-turistička škola u Zagrebu</t>
  </si>
  <si>
    <t>hts-zagreb@hts-zg.t-com.hr</t>
  </si>
  <si>
    <t>21-114-597</t>
  </si>
  <si>
    <t>21-114-598</t>
  </si>
  <si>
    <t>gimnazija@srpskagimnazija-zg.org</t>
  </si>
  <si>
    <t>21-114-599</t>
  </si>
  <si>
    <t>Zagrebačka umjetnička gimnazija s pravom javnosti</t>
  </si>
  <si>
    <t>info@umjetnicka-gimnazija.hr</t>
  </si>
  <si>
    <t>21-114-600</t>
  </si>
  <si>
    <t>Gimnazija i ekonomska škola Benedikta Kotruljevića, s pravom javnosti</t>
  </si>
  <si>
    <t>priv-eks-bk@zg.t-com.hr</t>
  </si>
  <si>
    <t>21-114-601</t>
  </si>
  <si>
    <t>21-114-602</t>
  </si>
  <si>
    <t>info@linigra.hr</t>
  </si>
  <si>
    <t>21-114-603</t>
  </si>
  <si>
    <t>Druga opća privatna gimnazija s pravom javnosti</t>
  </si>
  <si>
    <t>AMRUŠEVA 4</t>
  </si>
  <si>
    <t>4816-063</t>
  </si>
  <si>
    <t>4835-447</t>
  </si>
  <si>
    <t>4810-262</t>
  </si>
  <si>
    <t>4872-969</t>
  </si>
  <si>
    <t>info@2opg.hr</t>
  </si>
  <si>
    <t>21-114-608</t>
  </si>
  <si>
    <t>21-114-609</t>
  </si>
  <si>
    <t>Privatna umjetnička gimnazija, s pravom javnosti</t>
  </si>
  <si>
    <t>21-114-614</t>
  </si>
  <si>
    <t>Privatna gimnazija Dr. Časl, s pravom javnosti</t>
  </si>
  <si>
    <t>21-114-615</t>
  </si>
  <si>
    <t>21-114-617</t>
  </si>
  <si>
    <t>21-114-618</t>
  </si>
  <si>
    <t>prva-privatna-gimnazija@zg.t-com.hr</t>
  </si>
  <si>
    <t>21-114-619</t>
  </si>
  <si>
    <t>Prva Srednja informatička škola, s pravom javnosti</t>
  </si>
  <si>
    <t>21-114-620</t>
  </si>
  <si>
    <t>privklas@zamir.net</t>
  </si>
  <si>
    <t>21-114-621</t>
  </si>
  <si>
    <t>Ukupno
1.-4. razred</t>
  </si>
  <si>
    <t>SS-T1</t>
  </si>
  <si>
    <t>Naziv SŠ</t>
  </si>
  <si>
    <t>SS-T2</t>
  </si>
  <si>
    <t>Srednje škole:
(podjela po "grupama" programa)</t>
  </si>
  <si>
    <t xml:space="preserve">Četverogodišnji strukovni programi </t>
  </si>
  <si>
    <t xml:space="preserve">Trogodišnji strukovni programi </t>
  </si>
  <si>
    <t xml:space="preserve">Programi niže stručne spreme </t>
  </si>
  <si>
    <t xml:space="preserve">Programi za učenike s teškoćama u razvoju </t>
  </si>
  <si>
    <t>Likovne umjetnosti i dizajna</t>
  </si>
  <si>
    <t xml:space="preserve">Glazbena škola u sastavu škole </t>
  </si>
  <si>
    <t>Baletno-plesna škola u sastavu škole</t>
  </si>
  <si>
    <t>SS-T3</t>
  </si>
  <si>
    <t>SREDNJOŠKOLSKO OBRAZOVANJE PRIPADNIKA ROMSKE NACIONALNE MANJINE</t>
  </si>
  <si>
    <t>TABLICA 2 - SREDNJE 2009./2010.</t>
  </si>
  <si>
    <t>Prikaz broja pripadnika romske nacionalne manjine koji su tijekom šk. god. 2009./2010. prekinuli  školovanje</t>
  </si>
  <si>
    <t>2009/2010</t>
  </si>
  <si>
    <t>POČETAK</t>
  </si>
  <si>
    <t>02-097-502</t>
  </si>
  <si>
    <t>Škola za umjetnost, dizajn, grafiku i odjeću Zabok</t>
  </si>
  <si>
    <t>02-097-503</t>
  </si>
  <si>
    <t>02-123-501</t>
  </si>
  <si>
    <t>02-167-501</t>
  </si>
  <si>
    <t>02-177-501</t>
  </si>
  <si>
    <t>02-183-501</t>
  </si>
  <si>
    <t>Srednja škola Oroslavje</t>
  </si>
  <si>
    <t>02-189-501</t>
  </si>
  <si>
    <t>03-025-501</t>
  </si>
  <si>
    <t>Srednja škola Glina</t>
  </si>
  <si>
    <t>03-039-501</t>
  </si>
  <si>
    <t>Srednja škola Ivana Trnskoga</t>
  </si>
  <si>
    <t>03-043-501</t>
  </si>
  <si>
    <t>03-043-502</t>
  </si>
  <si>
    <t>03-054-501</t>
  </si>
  <si>
    <t>03-066-501</t>
  </si>
  <si>
    <t>03-076-501</t>
  </si>
  <si>
    <t>03-076-502</t>
  </si>
  <si>
    <t>Industrijsko-obrtnička škola Sisak</t>
  </si>
  <si>
    <t>03-076-503</t>
  </si>
  <si>
    <t>Srednja škola Viktorovac</t>
  </si>
  <si>
    <t>03-076-505</t>
  </si>
  <si>
    <t>03-076-506</t>
  </si>
  <si>
    <t>Tehnička škola Sisak</t>
  </si>
  <si>
    <t>03-076-507</t>
  </si>
  <si>
    <t>03-202-501</t>
  </si>
  <si>
    <t>Srednja škola Topusko</t>
  </si>
  <si>
    <t>SS-T2a</t>
  </si>
  <si>
    <t>tablica</t>
  </si>
  <si>
    <t>PK</t>
  </si>
  <si>
    <t>kBroj</t>
  </si>
  <si>
    <t>FERENČAKOVA 25</t>
  </si>
  <si>
    <t>Dugo Selo</t>
  </si>
  <si>
    <t>(01) 2756-001</t>
  </si>
  <si>
    <t>(01) 2756-002</t>
  </si>
  <si>
    <t>ured@ss-dugo-selo.skole.hr</t>
  </si>
  <si>
    <t>Školska 12</t>
  </si>
  <si>
    <t>Ivanić-Grad</t>
  </si>
  <si>
    <t>(01) 2888-992</t>
  </si>
  <si>
    <t>isvear@ssivanic.hr</t>
  </si>
  <si>
    <t>Srednja škola Jastrebarsko</t>
  </si>
  <si>
    <t>Većeslava Holjevca 11</t>
  </si>
  <si>
    <t>Jastrebarsko</t>
  </si>
  <si>
    <t>(01) 6281-484</t>
  </si>
  <si>
    <t>srednja.skola.jastrebarsko@gmail.com</t>
  </si>
  <si>
    <t>Ekonomska, trgovačka i ugostiteljska škola</t>
  </si>
  <si>
    <t>Andrije Hebranga 26</t>
  </si>
  <si>
    <t>Samobor</t>
  </si>
  <si>
    <t>(01) 3360 323</t>
  </si>
  <si>
    <t>(01) 3361 004</t>
  </si>
  <si>
    <t>ured@ss-ekonomska-trgovacka-ugostiteljska-samobor.</t>
  </si>
  <si>
    <t>Gimnazija Antuna Gustava Matoša</t>
  </si>
  <si>
    <t>(01) 3360 401</t>
  </si>
  <si>
    <t>agmatos@gimnazija-agmatos-samobor.skole.hr</t>
  </si>
  <si>
    <t>(01) 3365-083</t>
  </si>
  <si>
    <t>srednja-strukovna-skola@zg.t-com.hr</t>
  </si>
  <si>
    <t>01-073-505</t>
  </si>
  <si>
    <t>Centar za odgoj i obrazovanje Lug</t>
  </si>
  <si>
    <t>Lug Samoborski, Kneza Zdeslava 2</t>
  </si>
  <si>
    <t>Bregana</t>
  </si>
  <si>
    <t>(01) 3376 203</t>
  </si>
  <si>
    <t>(01) 3375 308</t>
  </si>
  <si>
    <t>ured@centar-lug.skole.hr</t>
  </si>
  <si>
    <t>Kralja Stjepana Tomaševića 21</t>
  </si>
  <si>
    <t>Velika Gorica</t>
  </si>
  <si>
    <t>(01) 6265-239</t>
  </si>
  <si>
    <t>ured@ss-ekonomska-velikagorica.skole.hr</t>
  </si>
  <si>
    <t>Gimnazija Velika Gorica</t>
  </si>
  <si>
    <t>Ulica Kralja Stjepana Tomaševića 21</t>
  </si>
  <si>
    <t>(01) 6221-370</t>
  </si>
  <si>
    <t>ured@gimnazija-velika-gorica.skole.hr</t>
  </si>
  <si>
    <t>Srednja strukovna škola Velika Gorica</t>
  </si>
  <si>
    <t>(01) 6222-256</t>
  </si>
  <si>
    <t>ured@sss-vg.hr</t>
  </si>
  <si>
    <t>Rudolfa Fizira 6, Međunarodna zračna luka Zagreb</t>
  </si>
  <si>
    <t>(01) 4562-413</t>
  </si>
  <si>
    <t>ured@ss-zrakoplovna-rperesina-vg.skole.hr</t>
  </si>
  <si>
    <t>Srednja školaVrbovec</t>
  </si>
  <si>
    <t>7. Svibnja 2</t>
  </si>
  <si>
    <t>Vrbovec</t>
  </si>
  <si>
    <t>(01) 2791-109</t>
  </si>
  <si>
    <t>ured@ss-vrbovec.skole.hr</t>
  </si>
  <si>
    <t>Trg Dr. Franje Tuđmana 1</t>
  </si>
  <si>
    <t>Zaprešić</t>
  </si>
  <si>
    <t>(01) 3399-984</t>
  </si>
  <si>
    <t>ured@ss-ban-jjelacic-zapresic.skole.hr</t>
  </si>
  <si>
    <t>Gundulićeva 2a</t>
  </si>
  <si>
    <t>Sveti Ivan Zelina</t>
  </si>
  <si>
    <t>(01) 2060-047</t>
  </si>
  <si>
    <t>ured@ss-dstrazimira-svetiivanzelina.skole.hr</t>
  </si>
  <si>
    <t>Srednja škola Krapina</t>
  </si>
  <si>
    <t>ŠetališteE Hrvatskog Narodnog Preporoda 6</t>
  </si>
  <si>
    <t>Krapina</t>
  </si>
  <si>
    <t>(049) 382-111</t>
  </si>
  <si>
    <t>(049) 382-112</t>
  </si>
  <si>
    <t>ured@ss-krapina.skole.hr</t>
  </si>
  <si>
    <t>Srednja škola Zabok</t>
  </si>
  <si>
    <t>Ivana i Cvijete Huis 2</t>
  </si>
  <si>
    <t>Zabok</t>
  </si>
  <si>
    <t>(049) 500-142</t>
  </si>
  <si>
    <t>srednjao@inet.hr</t>
  </si>
  <si>
    <t>Prilaz prof. Ivana Vrančića 5</t>
  </si>
  <si>
    <t>(049) 221-147</t>
  </si>
  <si>
    <t>(049) 221-620</t>
  </si>
  <si>
    <t>ured@ss-sudigo-zabok.skole.hr</t>
  </si>
  <si>
    <t>Prilaz Janka Tomića 2</t>
  </si>
  <si>
    <t>(049) 587-666</t>
  </si>
  <si>
    <t>(049) 587-655</t>
  </si>
  <si>
    <t>(049) 587-658</t>
  </si>
  <si>
    <t>(049) 503-381</t>
  </si>
  <si>
    <t>ured@gimnazija-agmatos-zabok.skole.hr</t>
  </si>
  <si>
    <t>Srednja škola Pregrada</t>
  </si>
  <si>
    <t>Stjepana Škreblina 1A</t>
  </si>
  <si>
    <t>Pregrada</t>
  </si>
  <si>
    <t>(049) 382150</t>
  </si>
  <si>
    <t>(049) 382154</t>
  </si>
  <si>
    <t>(049) 382155</t>
  </si>
  <si>
    <t>ured@ss-pregrada.skole.hr</t>
  </si>
  <si>
    <t>Srednja škola Bedekovčina</t>
  </si>
  <si>
    <t>Ljudevita Gaja 1</t>
  </si>
  <si>
    <t>Bedekovčina</t>
  </si>
  <si>
    <t>(049) 213-514; 213994</t>
  </si>
  <si>
    <t>sskola-bedekovcina@kr.t-com.hr</t>
  </si>
  <si>
    <t>Centar za odgoj i obrazovanje Zajezda</t>
  </si>
  <si>
    <t>Zajezda 31</t>
  </si>
  <si>
    <t>Zajezda</t>
  </si>
  <si>
    <t>(049) 459-002</t>
  </si>
  <si>
    <t>(049) 458 115</t>
  </si>
  <si>
    <t>(049) 458 246</t>
  </si>
  <si>
    <t>Srednja škola Konjšćina</t>
  </si>
  <si>
    <t>Matije Gupca 5</t>
  </si>
  <si>
    <t>Konjščina</t>
  </si>
  <si>
    <t>(049) 464-356</t>
  </si>
  <si>
    <t>ured@ss-konjscina.skole.hr</t>
  </si>
  <si>
    <t>LJ. Gaja 1</t>
  </si>
  <si>
    <t>Oroslavje</t>
  </si>
  <si>
    <t>(049) 588-740</t>
  </si>
  <si>
    <t>(049) 588-744</t>
  </si>
  <si>
    <t>ured@ss-oroslavje.skole.hr</t>
  </si>
  <si>
    <t>Srednja škola Zlatar</t>
  </si>
  <si>
    <t>Braće Radića 10</t>
  </si>
  <si>
    <t>Zlatar</t>
  </si>
  <si>
    <t>(049) 467-169</t>
  </si>
  <si>
    <t>ss-zlatar-501@kr.hnet.hr</t>
  </si>
  <si>
    <t>Frankopanska 30</t>
  </si>
  <si>
    <t>Glina</t>
  </si>
  <si>
    <t>(044) 882-555</t>
  </si>
  <si>
    <t>(044) 880-876</t>
  </si>
  <si>
    <t>ured@ss-glina.skole.hr</t>
  </si>
  <si>
    <t>Hrvatskih branitelja 14</t>
  </si>
  <si>
    <t>Hrvatska Kostajnica</t>
  </si>
  <si>
    <t>(044) 554-421</t>
  </si>
  <si>
    <t>ured@ss-itrnskog-hrvatskakostajnica.skole.hr</t>
  </si>
  <si>
    <t>Srednja škola Tina Ujevića</t>
  </si>
  <si>
    <t>Mate Lovraka 3</t>
  </si>
  <si>
    <t>Kutina</t>
  </si>
  <si>
    <t>(044) 683-080</t>
  </si>
  <si>
    <t>ured@ss-tujevica-kt.skole.hr</t>
  </si>
  <si>
    <t>Tehnička škola Kutina</t>
  </si>
  <si>
    <t>Hrvatskih branitelja 6</t>
  </si>
  <si>
    <t>(044) 683-078</t>
  </si>
  <si>
    <t>ured@ss-tehnicka-kt.skole.hr</t>
  </si>
  <si>
    <t>Srednja škola Novska</t>
  </si>
  <si>
    <t>Tina Ujevića b.b.</t>
  </si>
  <si>
    <t>Novska</t>
  </si>
  <si>
    <t>(044) 600-045</t>
  </si>
  <si>
    <t>(044) 601-966</t>
  </si>
  <si>
    <t>ss-novska@ss-novska.skole.hr</t>
  </si>
  <si>
    <t>Srednja škola Petrinja</t>
  </si>
  <si>
    <t>Gundulićeva 3</t>
  </si>
  <si>
    <t>Petrinja</t>
  </si>
  <si>
    <t>(044) 812-141</t>
  </si>
  <si>
    <t>(044) 813-550</t>
  </si>
  <si>
    <t>tajnistvo@ss-petrinja.skole.hr</t>
  </si>
  <si>
    <t>Gimnazija Sisak</t>
  </si>
  <si>
    <t>Trg Hrvatskih branitelja 1</t>
  </si>
  <si>
    <t>Sisak</t>
  </si>
  <si>
    <t>(044) 548-560</t>
  </si>
  <si>
    <t>gimnazija.sisak@gmail.com</t>
  </si>
  <si>
    <t>Marijana Cvetkovića 2</t>
  </si>
  <si>
    <t>(044) 537-218</t>
  </si>
  <si>
    <t>(044) 538-742</t>
  </si>
  <si>
    <t>sladana.tadic@ss-industrijsko-obrtnicka-sk.skole.hr</t>
  </si>
  <si>
    <t>Aleja narodnih heroja 1</t>
  </si>
  <si>
    <t>(044) 533-376</t>
  </si>
  <si>
    <t>ured@ss-viktorovac-sk.skole.hr</t>
  </si>
  <si>
    <t>Strukovna škola Sisak</t>
  </si>
  <si>
    <t>Lađarska 1</t>
  </si>
  <si>
    <t>(044) 530-606</t>
  </si>
  <si>
    <t>(044) 530-607</t>
  </si>
  <si>
    <t>ured@ss-strukovna-sk.skole.hr</t>
  </si>
  <si>
    <t>(044) 537-217</t>
  </si>
  <si>
    <t>tehnicka.sisak@ss-tehnicka-sk.skole.hr</t>
  </si>
  <si>
    <t>Ekonomska škola Sisak</t>
  </si>
  <si>
    <t>Kralja Tomislava 19</t>
  </si>
  <si>
    <t>(044) 549-798</t>
  </si>
  <si>
    <t>ured@ss-ekonomska-sk.skole.hr</t>
  </si>
  <si>
    <t>Školska ulica 14</t>
  </si>
  <si>
    <t>Topusko</t>
  </si>
  <si>
    <t>(044) 885-104</t>
  </si>
  <si>
    <t>ured@ss-topusko.skole.hr</t>
  </si>
  <si>
    <t>Srednja škola Duga Resa</t>
  </si>
  <si>
    <t>Jozefinska cesta 27</t>
  </si>
  <si>
    <t>Duga Resa</t>
  </si>
  <si>
    <t>(047) 841-630</t>
  </si>
  <si>
    <t>(047) 841 202</t>
  </si>
  <si>
    <t>(047) 801 666</t>
  </si>
  <si>
    <t>tajnistvo@ssdr.hr</t>
  </si>
  <si>
    <t>Centar za odgoj i obrazovanje djece i mladeži</t>
  </si>
  <si>
    <t>Banija 24</t>
  </si>
  <si>
    <t>Karlovac</t>
  </si>
  <si>
    <t>(047) 648-395</t>
  </si>
  <si>
    <t>coodm@centar-odgojiobrazovanje-djeceimladezi-ka.skole.hr</t>
  </si>
  <si>
    <t>Gimnazija Karlovac</t>
  </si>
  <si>
    <t>Rakovac 4</t>
  </si>
  <si>
    <t>(047) 654-132</t>
  </si>
  <si>
    <t>(047) 654-131</t>
  </si>
  <si>
    <t>kontakt@gimnazija-karlovac.hr</t>
  </si>
  <si>
    <t>Prirodoslovna škola Karlovac</t>
  </si>
  <si>
    <t>Stjepana Mihalića 43</t>
  </si>
  <si>
    <t>(047) 614-085</t>
  </si>
  <si>
    <t>ured@ss-prirodoslovna-ka.skole.hr</t>
  </si>
  <si>
    <t>Ekonomsko - turistička škola</t>
  </si>
  <si>
    <t>Kurelčeva 2</t>
  </si>
  <si>
    <t>(047) 614-596</t>
  </si>
  <si>
    <t>(047) 614-597</t>
  </si>
  <si>
    <t>ured@ss-ekonomsko-turisticka-ka.skole.hr</t>
  </si>
  <si>
    <t>Šumarska i drvodjelska škola Karlovac</t>
  </si>
  <si>
    <t>Vatrogasna cesta 5</t>
  </si>
  <si>
    <t>(047) 609-599</t>
  </si>
  <si>
    <t>(047) 601-572</t>
  </si>
  <si>
    <t>sum.skola-klc@ka.t-com.hr</t>
  </si>
  <si>
    <t>Medicinska škola</t>
  </si>
  <si>
    <t>Doktora Andrije Štampara b.b.</t>
  </si>
  <si>
    <t>(047) 431-371</t>
  </si>
  <si>
    <t>(047) 431-303</t>
  </si>
  <si>
    <t>medicinska.skola@ka.t-com.hr</t>
  </si>
  <si>
    <t>Tehnička škola Karlovac</t>
  </si>
  <si>
    <t>Ljudevita  Jonkea 2a</t>
  </si>
  <si>
    <t>(047) 615-805</t>
  </si>
  <si>
    <t>(047) 615-808</t>
  </si>
  <si>
    <t>tehnicka-skola-ka@ka.htnet.hr</t>
  </si>
  <si>
    <t>Trgovačko - ugostiteljska škola</t>
  </si>
  <si>
    <t>Radićeva 8 i 10</t>
  </si>
  <si>
    <t>(047) 612-137</t>
  </si>
  <si>
    <t>uprava@ss-trgovacko-ugostiteljska-ka.skole.hr</t>
  </si>
  <si>
    <t>Mješovita industrijsko - obrtnička škola</t>
  </si>
  <si>
    <t>Domobranska 2</t>
  </si>
  <si>
    <t>(047) 615-578</t>
  </si>
  <si>
    <t>ured@ss-mios-ka.skole.hr</t>
  </si>
  <si>
    <t>Obrtnička i tehnička Ogulin</t>
  </si>
  <si>
    <t>Josipa Jurja Strossmayera 2</t>
  </si>
  <si>
    <t>Ogulin</t>
  </si>
  <si>
    <t>(047) 522-931</t>
  </si>
  <si>
    <t>Gimnazija Bernardina Frankopana</t>
  </si>
  <si>
    <t>Struga 3</t>
  </si>
  <si>
    <t>(047) 522 573</t>
  </si>
  <si>
    <t>(047) 811-423</t>
  </si>
  <si>
    <t>ured@gimnazija-bfrankopana-ogulin.skole.hr</t>
  </si>
  <si>
    <t>Srednja škola Slunj</t>
  </si>
  <si>
    <t>Školska 22</t>
  </si>
  <si>
    <t>Slunj</t>
  </si>
  <si>
    <t>(047) 777-503</t>
  </si>
  <si>
    <t>ss-slunj@ss-slunj.skole.hr</t>
  </si>
  <si>
    <t>Eugena Kumičića 7</t>
  </si>
  <si>
    <t>Ivanec</t>
  </si>
  <si>
    <t>(042) 782-344</t>
  </si>
  <si>
    <t>ured@ss-ivanec.skole.hr</t>
  </si>
  <si>
    <t>Maruševec 82</t>
  </si>
  <si>
    <t>Maruševec</t>
  </si>
  <si>
    <t>(042) 729-310 / 729-315</t>
  </si>
  <si>
    <t>(042) 729-308</t>
  </si>
  <si>
    <t>(042) 729-312</t>
  </si>
  <si>
    <t>tajnistvo@ss-marusevec.skole.hr</t>
  </si>
  <si>
    <t>05-031-503</t>
  </si>
  <si>
    <t>Centar za odgoj i obrazovanje pri Odgojnom domu Ivanec</t>
  </si>
  <si>
    <t>Pahinsko 6</t>
  </si>
  <si>
    <t>(042) 771-914</t>
  </si>
  <si>
    <t>(042) 771-905</t>
  </si>
  <si>
    <t>ured@centar-odgojiobrazovanje-ivanec.skole.hr</t>
  </si>
  <si>
    <t>05-086-007</t>
  </si>
  <si>
    <t>Centar za odgoj i obrazovanje Tomislav Špoljar</t>
  </si>
  <si>
    <t>Graberje 33</t>
  </si>
  <si>
    <t>Varaždin</t>
  </si>
  <si>
    <t xml:space="preserve">     info@centar-tspoljar-vz.skole.hr</t>
  </si>
  <si>
    <t>Petra Preradovića 14</t>
  </si>
  <si>
    <t>(042) 302-122</t>
  </si>
  <si>
    <t>ured@gimnazija-varazdin.skole.hr</t>
  </si>
  <si>
    <t>Hallerova aleja 6a</t>
  </si>
  <si>
    <t>(042) 330-844</t>
  </si>
  <si>
    <t>(042) 330-756</t>
  </si>
  <si>
    <t>info@gimnazija-druga-vz.skole.hr</t>
  </si>
  <si>
    <t>Hallerova aleja 5</t>
  </si>
  <si>
    <t>(042) 492360</t>
  </si>
  <si>
    <t>(042) 313-287</t>
  </si>
  <si>
    <t>(042) 313-491</t>
  </si>
  <si>
    <t>ess@vz.t-com.hr</t>
  </si>
  <si>
    <t>Vinka Međerala 11</t>
  </si>
  <si>
    <t>(042) 211-488</t>
  </si>
  <si>
    <t>(042) 492-006</t>
  </si>
  <si>
    <t>(042) 492-003</t>
  </si>
  <si>
    <t>ured@ss-medicinska-vz.skole.hr</t>
  </si>
  <si>
    <t>Božene Plazzeriano 4, 42000 Varaždin/</t>
  </si>
  <si>
    <t>(042) 330-421</t>
  </si>
  <si>
    <t>gospodarska@ss-gospodarska-vz.skole.hr</t>
  </si>
  <si>
    <t>Strojarska i prometna škola</t>
  </si>
  <si>
    <t>Hallerova aleja 3a</t>
  </si>
  <si>
    <t>(042) 211-777</t>
  </si>
  <si>
    <t>(042) 214-238</t>
  </si>
  <si>
    <t>sips@sips.hr</t>
  </si>
  <si>
    <t>Božene Plazzeriano 4</t>
  </si>
  <si>
    <t>(042) 332-033</t>
  </si>
  <si>
    <t>sss@sss-vz.hr</t>
  </si>
  <si>
    <t>Graditeljska, prirodoslovna i rudarska škola</t>
  </si>
  <si>
    <t>Hallerova aleja 3</t>
  </si>
  <si>
    <t>(042) 313-292</t>
  </si>
  <si>
    <t>rudarska.vz@skole.hr</t>
  </si>
  <si>
    <t>Prva privatna gimnazija s pravom javnosti Varaždin</t>
  </si>
  <si>
    <t>Frana Supila 22</t>
  </si>
  <si>
    <t>(042) 260-609</t>
  </si>
  <si>
    <t>Stanka Vraza 37</t>
  </si>
  <si>
    <t>(042) 330-385</t>
  </si>
  <si>
    <t>(042) 212-395</t>
  </si>
  <si>
    <t>05-087-501</t>
  </si>
  <si>
    <t>Srednja škola Ludbreg</t>
  </si>
  <si>
    <t>Andrije Kačića Miošića 17</t>
  </si>
  <si>
    <t>Ludbreg</t>
  </si>
  <si>
    <t>tajnistvo@ss-ludbreg.skole.hr</t>
  </si>
  <si>
    <t>05-087-502</t>
  </si>
  <si>
    <t>Srednja škola Novi Marof</t>
  </si>
  <si>
    <t>Zagorska 23</t>
  </si>
  <si>
    <t>Novi Marof</t>
  </si>
  <si>
    <t>ured@ss-novimarof.skole.hr</t>
  </si>
  <si>
    <t>Srednja škola "Arboretum Opeka"</t>
  </si>
  <si>
    <t>Vinička 53</t>
  </si>
  <si>
    <t>Marčan</t>
  </si>
  <si>
    <t>(042) 722-131</t>
  </si>
  <si>
    <t>(042) 722-444</t>
  </si>
  <si>
    <t>knjiznica.arboretum@gmail.com</t>
  </si>
  <si>
    <t>Strukovna škola Đurđevac</t>
  </si>
  <si>
    <t>Dr. Ivana Kranjčeva 5</t>
  </si>
  <si>
    <t>Đurđevac</t>
  </si>
  <si>
    <t>(048) 812-223</t>
  </si>
  <si>
    <t>ured@ss-strukovna-djurdjevac.skole.hr</t>
  </si>
  <si>
    <t>Gimnazija dr. Ivana Kranjčeva Đurđevac</t>
  </si>
  <si>
    <t>(048) 811-036</t>
  </si>
  <si>
    <t>gimnik@gimnazija-ikranjceva-djurdjevac.skole.hr</t>
  </si>
  <si>
    <t>Gimnazija "Fran Galović" Koprivnica</t>
  </si>
  <si>
    <t>Dr.Željka Selingera 3A</t>
  </si>
  <si>
    <t>Koprivnica</t>
  </si>
  <si>
    <t>(048) 621-099</t>
  </si>
  <si>
    <t>(048) 625-573</t>
  </si>
  <si>
    <t>ured@gimnazija-fgalovic-koprivnica.skole.hr</t>
  </si>
  <si>
    <t>Obrtnička škola Koprivnica</t>
  </si>
  <si>
    <t>Trg Slobode 7</t>
  </si>
  <si>
    <t>(048) 621 083</t>
  </si>
  <si>
    <t>(048) 625-673</t>
  </si>
  <si>
    <t>ured@ss-obrtnicka-koprivnica.skole.hr</t>
  </si>
  <si>
    <t>Srednja škola Koprivnica</t>
  </si>
  <si>
    <t>(048) 621-088</t>
  </si>
  <si>
    <t>(048) 221-407</t>
  </si>
  <si>
    <t>srednja.skola.koprivnica4@kc.t-com.hr</t>
  </si>
  <si>
    <t>Gimnazija Ivana Zakmardija Dijankovečkoga Križevci</t>
  </si>
  <si>
    <t>Milislava Demerca 8</t>
  </si>
  <si>
    <t>Križevci</t>
  </si>
  <si>
    <t>(048) 682-612</t>
  </si>
  <si>
    <t>ured@gimnazija-izdijankoveckoga-kc.skole.hr</t>
  </si>
  <si>
    <t>Srednja škola "Ivan Seljanec" Križevci</t>
  </si>
  <si>
    <t>Trg svetog Florijana 14.b</t>
  </si>
  <si>
    <t>(048) 270-083</t>
  </si>
  <si>
    <t>(048) 270 167</t>
  </si>
  <si>
    <t>zeljko.juric@skole.hr</t>
  </si>
  <si>
    <t>Srednja gospodarska škola Križevci</t>
  </si>
  <si>
    <t>Milislava Demerca 1</t>
  </si>
  <si>
    <t>(048) 682-614</t>
  </si>
  <si>
    <t>(048) 712-019</t>
  </si>
  <si>
    <t>ured@ss-gospodarska-kc.skole.hr</t>
  </si>
  <si>
    <t>Gimnazija Bjelovar</t>
  </si>
  <si>
    <t>Matice Hrvatske 17</t>
  </si>
  <si>
    <t>Bjelovar</t>
  </si>
  <si>
    <t>(043) 241-578</t>
  </si>
  <si>
    <t>ured@gimnazija-bjelovar.skole.hr</t>
  </si>
  <si>
    <t>Medicinska škola Bjelovar</t>
  </si>
  <si>
    <t>Poljana dr. Franje Tuđmana 8</t>
  </si>
  <si>
    <t>(043) 277-080</t>
  </si>
  <si>
    <t>(043) 277-084</t>
  </si>
  <si>
    <t>(043) 277-082</t>
  </si>
  <si>
    <t>msbj@ss-medicinska-bj.skole.hr</t>
  </si>
  <si>
    <t>Komercijalna i trgovačka škola Bjelovar</t>
  </si>
  <si>
    <t>Poljana dr. Franje Tuđmana 9</t>
  </si>
  <si>
    <t>(043) 241-276</t>
  </si>
  <si>
    <t>(043) 241-960</t>
  </si>
  <si>
    <t>tajnistvo@ss-trgovacka-bj.skole.hr</t>
  </si>
  <si>
    <t>Ekonomska i birotehnička škola Bjelovar</t>
  </si>
  <si>
    <t>(043) 277-029</t>
  </si>
  <si>
    <t>(043) 277030</t>
  </si>
  <si>
    <t>ured@ss-ekonomskaibirotehnicka-bj.skole.hr</t>
  </si>
  <si>
    <t>Tehnička škola Bjelovar</t>
  </si>
  <si>
    <t>Doktora Ante Starčevića 24</t>
  </si>
  <si>
    <t>(043) 242-139</t>
  </si>
  <si>
    <t>tsbj@ss-tehnicka-bj.skole.hr</t>
  </si>
  <si>
    <t>Oobrtnička škola Bjelovar</t>
  </si>
  <si>
    <t>Dr. Ante Starčevića 24</t>
  </si>
  <si>
    <t>(043) 244-723</t>
  </si>
  <si>
    <t>(043) 243-611</t>
  </si>
  <si>
    <t>os@ss-obrtnicka-bj.skole.hr</t>
  </si>
  <si>
    <t>Turističko-ugostiteljska prehrambena škola Bjelovar</t>
  </si>
  <si>
    <t>Poljana dr. Franje Tuđmana 10</t>
  </si>
  <si>
    <t>(043) 244-696</t>
  </si>
  <si>
    <t>ured@ss-ugostiteljskaiprehrambena-bj.skole.hr</t>
  </si>
  <si>
    <t>Srednja škola Čazma</t>
  </si>
  <si>
    <t>Livadarska 30</t>
  </si>
  <si>
    <t>Čazma</t>
  </si>
  <si>
    <t>(043) 771-014</t>
  </si>
  <si>
    <t>ured@ss-cazma.skole.hr</t>
  </si>
  <si>
    <t>Tehnička škola Daruvar</t>
  </si>
  <si>
    <t>Ivana Gundulića 14</t>
  </si>
  <si>
    <t>Daruvar</t>
  </si>
  <si>
    <t>(043) 331-082</t>
  </si>
  <si>
    <t>tsd@tsd.hr</t>
  </si>
  <si>
    <t>Gimnazija Daruvar</t>
  </si>
  <si>
    <t>(043) 331-982</t>
  </si>
  <si>
    <t>ured@gimnazija-daruvar.skole.hr</t>
  </si>
  <si>
    <t>Ekonomska i turistička škola Daruvar</t>
  </si>
  <si>
    <t>(043) 331-079</t>
  </si>
  <si>
    <t>etsda@etsda.hr</t>
  </si>
  <si>
    <t>Srednja škola "August Šenoa" Garešnica</t>
  </si>
  <si>
    <t>KolodvorskaA 6</t>
  </si>
  <si>
    <t>Garešnica</t>
  </si>
  <si>
    <t>(043) 445-480</t>
  </si>
  <si>
    <t>(043) 445-482</t>
  </si>
  <si>
    <t>(043) 445-485</t>
  </si>
  <si>
    <t>(043) 445-481</t>
  </si>
  <si>
    <t>ssasenoa@ss-asenoa.hr</t>
  </si>
  <si>
    <t>Srednja škola Bartola Kašića Grubišno Polje</t>
  </si>
  <si>
    <t>Bartola Kašića 1</t>
  </si>
  <si>
    <t>Grubišno Polje</t>
  </si>
  <si>
    <t>(043) 485-040</t>
  </si>
  <si>
    <t>ured@ss-bkasica-grubisnopolje.skole.hr</t>
  </si>
  <si>
    <t>Zidarska 4</t>
  </si>
  <si>
    <t>Crikvenica</t>
  </si>
  <si>
    <t>(051) 241-202</t>
  </si>
  <si>
    <t>abc@ss-abarca-crikvenica.skole.hr</t>
  </si>
  <si>
    <t>Narodnog oslobođenja 5</t>
  </si>
  <si>
    <t>Čabar</t>
  </si>
  <si>
    <t>(051) 821 017</t>
  </si>
  <si>
    <t>ured@ss-vnazor-cabar.skole.hr</t>
  </si>
  <si>
    <t>Srednja škola Delnice</t>
  </si>
  <si>
    <t>Luzijanska cesta 42</t>
  </si>
  <si>
    <t>Delnice</t>
  </si>
  <si>
    <t>(051) 812-203</t>
  </si>
  <si>
    <t>ured@ss-delnice.skole.hr</t>
  </si>
  <si>
    <t>Vinogradska 3</t>
  </si>
  <si>
    <t>Krk</t>
  </si>
  <si>
    <t>(051) 221-400</t>
  </si>
  <si>
    <t>srednja-skola-krk@ri.t-com.hr</t>
  </si>
  <si>
    <t>Ugostiteljska škola Opatija</t>
  </si>
  <si>
    <t>Kumičićeva 14</t>
  </si>
  <si>
    <t>Opatija</t>
  </si>
  <si>
    <t>(051) 711-335</t>
  </si>
  <si>
    <t>(051) 718-520</t>
  </si>
  <si>
    <t>uso@ss-ugostiteljska-opatija.skole.hr</t>
  </si>
  <si>
    <t>Drage Gervaisa 2</t>
  </si>
  <si>
    <t>(051) 271-966</t>
  </si>
  <si>
    <t>(051) 271966</t>
  </si>
  <si>
    <t>ured@gimnazija-ekumicica-opatija.skole.hr</t>
  </si>
  <si>
    <t>Bože Milanovića 3</t>
  </si>
  <si>
    <t>(051) 271-543</t>
  </si>
  <si>
    <t>ured@ss-obrtnicka-opatija.skole.hr</t>
  </si>
  <si>
    <t>Hotelijersko - turistička škola</t>
  </si>
  <si>
    <t>hts@ss-hotelijersko-turisticka-opatija.skole.hr</t>
  </si>
  <si>
    <t>Banjol 11</t>
  </si>
  <si>
    <t>Rab</t>
  </si>
  <si>
    <t>(051) 724-179</t>
  </si>
  <si>
    <t>tajnistvo@ss-mddominisa-rab.skole.hr</t>
  </si>
  <si>
    <t>Centar za odgoj i obrazovanje</t>
  </si>
  <si>
    <t>Senjskih uskoka 2</t>
  </si>
  <si>
    <t>Rijeka</t>
  </si>
  <si>
    <t>(051) 344-146</t>
  </si>
  <si>
    <t>ured@centar-odgojiobrazovanje-ri.skole.hr</t>
  </si>
  <si>
    <t>(051) 343-145</t>
  </si>
  <si>
    <t>ured@ss-strojarskazaiiozanimanja-ri.skole.hr</t>
  </si>
  <si>
    <t>Srednja talijanska škola - Rijeka Scuola Media Superiore Italiana - Fiume</t>
  </si>
  <si>
    <t>Erazma Barčića 6</t>
  </si>
  <si>
    <t>(051) 213-804</t>
  </si>
  <si>
    <t>sts-smsi@email.t-com.hr</t>
  </si>
  <si>
    <t>Stane Vončine 1A</t>
  </si>
  <si>
    <t>(051) 351-072</t>
  </si>
  <si>
    <t>trgovacka-i-tekstilna-skola@ri.t-com.hr</t>
  </si>
  <si>
    <t>Zvonimirova 12</t>
  </si>
  <si>
    <t>(051) 678-910</t>
  </si>
  <si>
    <t>(051) 678-912</t>
  </si>
  <si>
    <t>sser@ri.t-com.hr</t>
  </si>
  <si>
    <t>Ekonomska škola Mije Mirkovića Rijeka</t>
  </si>
  <si>
    <t>Ivana Filipovića 2</t>
  </si>
  <si>
    <t>(051) 213-890</t>
  </si>
  <si>
    <t>(051) 212-201</t>
  </si>
  <si>
    <t>ekmm@ss-ekonomska-mmirkovica-ri.skole.hr</t>
  </si>
  <si>
    <t>Prva riječka hrvatska gimnazija</t>
  </si>
  <si>
    <t>Frana Kurelca 1</t>
  </si>
  <si>
    <t xml:space="preserve">(051) 339-115 </t>
  </si>
  <si>
    <t>(051) 215-596</t>
  </si>
  <si>
    <t xml:space="preserve"> 1.rihrgim@prhg.hr</t>
  </si>
  <si>
    <t>Prirodoslovna i grafička škola Rijeka</t>
  </si>
  <si>
    <t>Vukovarska 58</t>
  </si>
  <si>
    <t>(051) 675-740</t>
  </si>
  <si>
    <t>(051) 675-738</t>
  </si>
  <si>
    <t xml:space="preserve">       pgsri@hi.t-com.hr</t>
  </si>
  <si>
    <t>Podhumskih žrtava 4</t>
  </si>
  <si>
    <t>(051) 372-020</t>
  </si>
  <si>
    <t>(051) 371-075</t>
  </si>
  <si>
    <t xml:space="preserve">  gts@ss-gradjevinska-tehnicka-ri.skole.hr</t>
  </si>
  <si>
    <t>Prva Sušačka hrvatska gimnazija u Rijeci</t>
  </si>
  <si>
    <t>Gajeva 1</t>
  </si>
  <si>
    <t>(051) 217-724</t>
  </si>
  <si>
    <t>pshg@gimnazija-prva-susacka-ri.skole.hr</t>
  </si>
  <si>
    <t>Gimnazija Andrije Mohorovičića Rijeka</t>
  </si>
  <si>
    <t>(051) 213-747</t>
  </si>
  <si>
    <t>ured@gam.hr</t>
  </si>
  <si>
    <t>Strojarsko brodograđevna škola za industrijska i obrtnička zanimanja</t>
  </si>
  <si>
    <t>Braće Branchetta 11a</t>
  </si>
  <si>
    <t>(051) 675-753</t>
  </si>
  <si>
    <t>tajnistvo@ss-strojarskobrodogradjevna-ri.skole.hr</t>
  </si>
  <si>
    <t>(051) 678-740</t>
  </si>
  <si>
    <t>(051) 675-739</t>
  </si>
  <si>
    <t>ts@ss-tehnicka-strojarstvoibrodogradnja-ri.skole.hr</t>
  </si>
  <si>
    <t>(051) 678-931</t>
  </si>
  <si>
    <t>(051) 678-937</t>
  </si>
  <si>
    <t>(051) 678-932</t>
  </si>
  <si>
    <t>eios@ss-elektroindustrijska-obrtnicka-ri.skole.hr</t>
  </si>
  <si>
    <t>Graditeljska škola za industriju i obrt</t>
  </si>
  <si>
    <t>(051) 372-011</t>
  </si>
  <si>
    <t>(051) 372-032</t>
  </si>
  <si>
    <t>ured@ss-graditeljska-industrijaiobrt-ri.skole.hr</t>
  </si>
  <si>
    <t>Medicinska škola u Rijeci</t>
  </si>
  <si>
    <t>(051) 217-596</t>
  </si>
  <si>
    <t>(051) 217-022</t>
  </si>
  <si>
    <t>med-skola-rijeka@ri.t-com.hr</t>
  </si>
  <si>
    <t>Prometna škola</t>
  </si>
  <si>
    <t>Jože Vlahovića 10</t>
  </si>
  <si>
    <t>(051) 343-036</t>
  </si>
  <si>
    <t>ured@ss-prometna-ri.skole.hr</t>
  </si>
  <si>
    <t>Salezijanska klasična gimnazija - s pravom javnosti</t>
  </si>
  <si>
    <t>Vukovarska 62</t>
  </si>
  <si>
    <t>(051) 672-986</t>
  </si>
  <si>
    <t>skg@ri.t-com.hr</t>
  </si>
  <si>
    <t>Srednja škola Andrije Ljudevita Adamića</t>
  </si>
  <si>
    <t>Šetalište XIII. divizije 68</t>
  </si>
  <si>
    <t xml:space="preserve">(051) 436-502 </t>
  </si>
  <si>
    <t>ured@ss-aljadamica-ri.skole.h</t>
  </si>
  <si>
    <t>Školska 2a</t>
  </si>
  <si>
    <t>Moravice</t>
  </si>
  <si>
    <t>(051) 877-118</t>
  </si>
  <si>
    <t>zts@zts-moravice.hr</t>
  </si>
  <si>
    <t>Pomorska škola</t>
  </si>
  <si>
    <t>Nautička 14</t>
  </si>
  <si>
    <t>Bakar</t>
  </si>
  <si>
    <t>(051) 761-211</t>
  </si>
  <si>
    <t>info@pomorskabakar.hr</t>
  </si>
  <si>
    <t>Srednja škola Ambroza Haračića</t>
  </si>
  <si>
    <t>Omladinska 10</t>
  </si>
  <si>
    <t>Mali Lošinj</t>
  </si>
  <si>
    <t>(051) 231-101</t>
  </si>
  <si>
    <t>tajnistvo@ss-aharacica-malilosinj.skole.hr</t>
  </si>
  <si>
    <t>08-292-502</t>
  </si>
  <si>
    <t>Centar odgoja i obrazovanja pri Odgojnom domu Mali Lošinj</t>
  </si>
  <si>
    <t>Zagrebačka 16</t>
  </si>
  <si>
    <t>(051) 231-588</t>
  </si>
  <si>
    <t>elvisvic@net.hr</t>
  </si>
  <si>
    <t>Strukovna škola Gospić</t>
  </si>
  <si>
    <t>Budačka 24</t>
  </si>
  <si>
    <t>Gospić</t>
  </si>
  <si>
    <t>(053) 572-083</t>
  </si>
  <si>
    <t>(053) 573-236</t>
  </si>
  <si>
    <t>ured@ss-strukovna-gospic.skole.hr</t>
  </si>
  <si>
    <t>Gimnazija Gospić</t>
  </si>
  <si>
    <t>(053) 560-232</t>
  </si>
  <si>
    <t>(053) 572-053</t>
  </si>
  <si>
    <t>(053) 573-286</t>
  </si>
  <si>
    <t>ured@gimnazija-gospic.skole.hr</t>
  </si>
  <si>
    <t>Srednja škola Otočac</t>
  </si>
  <si>
    <t>Ćirila i Metoda 2</t>
  </si>
  <si>
    <t>Otočac</t>
  </si>
  <si>
    <t>(053) 771-134</t>
  </si>
  <si>
    <t>(053) 617-712</t>
  </si>
  <si>
    <t>(053) 771-133</t>
  </si>
  <si>
    <t>ured@ss-otocac.skole.hr</t>
  </si>
  <si>
    <t>Srednja škola Pavla Rittera Vitezovića u Senju</t>
  </si>
  <si>
    <t>Vjenceslava Novaka 2</t>
  </si>
  <si>
    <t>Senj</t>
  </si>
  <si>
    <t>(053) 881-011</t>
  </si>
  <si>
    <t>ured@ss-prvitezovica-senj.skole.hr</t>
  </si>
  <si>
    <t>Srednja škola Plitvička jezera</t>
  </si>
  <si>
    <t>Korenica</t>
  </si>
  <si>
    <t>(053) 776-588</t>
  </si>
  <si>
    <t>ured@ss-plitvickajezera.skole.hr</t>
  </si>
  <si>
    <t>Srednja škola "Stjepan Ivišić"</t>
  </si>
  <si>
    <t>Trg Tina Ujevića 1</t>
  </si>
  <si>
    <t>Orahovica</t>
  </si>
  <si>
    <t>(033) 673-482</t>
  </si>
  <si>
    <t>(033) 400-248</t>
  </si>
  <si>
    <t>ravnatelj@ss-sivsic-orahovica.skole.hr</t>
  </si>
  <si>
    <t>Srednja škola Marka marulića Slatina</t>
  </si>
  <si>
    <t>Trg Ruđera Boškovića 16</t>
  </si>
  <si>
    <t>Slatina</t>
  </si>
  <si>
    <t>(033) 551-449</t>
  </si>
  <si>
    <t>ured@ss-mmarulica-slatina.skole.hr</t>
  </si>
  <si>
    <t>Trg Ruđera Boškovića 5a</t>
  </si>
  <si>
    <t>(033) 492-510</t>
  </si>
  <si>
    <t>ravnatelj@ss-industrijsko-obrtnicka-sl.skole.hr</t>
  </si>
  <si>
    <t>Gimnazija Petra Preradovića</t>
  </si>
  <si>
    <t>Trg Bana J. Jelačića 16</t>
  </si>
  <si>
    <t>Virovitica</t>
  </si>
  <si>
    <t>(033) 722-711</t>
  </si>
  <si>
    <t>gimnazija-petar-preradovic1@vt.t-com.hr</t>
  </si>
  <si>
    <t>Tehnička škola Virovitica</t>
  </si>
  <si>
    <t>Zbora narodne garde 29</t>
  </si>
  <si>
    <t>(033) 725-777</t>
  </si>
  <si>
    <t>(033) 800-957</t>
  </si>
  <si>
    <t>ured@ss-tehnicka-vt.skole.hr</t>
  </si>
  <si>
    <t>Industrijsko-obrtnička škola Virovitica</t>
  </si>
  <si>
    <t>(033) 721-283</t>
  </si>
  <si>
    <t>ios.vtc@ss-industrijskoobrtnicka-vt.skole.hr</t>
  </si>
  <si>
    <t>Strukovna škola Virovitica</t>
  </si>
  <si>
    <t>Vukovarska cesta 1</t>
  </si>
  <si>
    <t>(033) 722-939</t>
  </si>
  <si>
    <t>tajnistvo@ss-strukovna-vt.skole.hr</t>
  </si>
  <si>
    <t>Katolička klasična gimnazija s pravom javnosti u Virovitici</t>
  </si>
  <si>
    <t>Trg Ljudevita Patačića 3</t>
  </si>
  <si>
    <t>(033) 800 756</t>
  </si>
  <si>
    <t>(033) 800 755</t>
  </si>
  <si>
    <t>ured@gimnazija-katolicka-klasicna-vt.skole.hr</t>
  </si>
  <si>
    <t>Srednja Škola Stjepana Sulimanca</t>
  </si>
  <si>
    <t>Dravska 41</t>
  </si>
  <si>
    <t>Pitomača</t>
  </si>
  <si>
    <t>(033) 782-442</t>
  </si>
  <si>
    <t>ured@ss-stjepana-sulimanca.skole.hr</t>
  </si>
  <si>
    <t>Bolnička 59</t>
  </si>
  <si>
    <t>Pakrac</t>
  </si>
  <si>
    <t>(034) 411-046</t>
  </si>
  <si>
    <t>(034) 440-003</t>
  </si>
  <si>
    <t>vsmjene@ss-pakrac.skole.hr</t>
  </si>
  <si>
    <t>Dr.Franje Tuđmana 4/a</t>
  </si>
  <si>
    <t>Požega</t>
  </si>
  <si>
    <t>(034) 316-751</t>
  </si>
  <si>
    <t>tajnistvo@gimpoz.hr</t>
  </si>
  <si>
    <t>Osječka 33</t>
  </si>
  <si>
    <t>(034) 273-717</t>
  </si>
  <si>
    <t>ured@ss-ekonomska-pozega.skole.hr</t>
  </si>
  <si>
    <t>Poljoprivredno-prehrambena škola</t>
  </si>
  <si>
    <t>Ratarnička  3</t>
  </si>
  <si>
    <t>(034) 274-324</t>
  </si>
  <si>
    <t>ured@ss-poljoprivrednoprehrambena-pozega.skole.hr</t>
  </si>
  <si>
    <t>Tehnička škola</t>
  </si>
  <si>
    <t>Ratarnička  1</t>
  </si>
  <si>
    <t>(034) 271-379</t>
  </si>
  <si>
    <t>tehnicka-skola-pozega@po.t-com.hr</t>
  </si>
  <si>
    <t>(034) 272-992</t>
  </si>
  <si>
    <t>obrtnicka.skola@po.t-com.hr</t>
  </si>
  <si>
    <t>Katolička gimnazija s pravom javnosti</t>
  </si>
  <si>
    <t>Pape Ivana Pavla II. 6</t>
  </si>
  <si>
    <t>(034) 312-090</t>
  </si>
  <si>
    <t>uprava@kkgpz.hr</t>
  </si>
  <si>
    <t>Gimnazija Nova Gradiška</t>
  </si>
  <si>
    <t>Trg Kralja Tomislava 9</t>
  </si>
  <si>
    <t>Nova Gradiška</t>
  </si>
  <si>
    <t>(035) 361-427</t>
  </si>
  <si>
    <t>ured@gimnazija-nova-gradiska.skole.hr</t>
  </si>
  <si>
    <t xml:space="preserve">Industrijsko - obrtnička škola </t>
  </si>
  <si>
    <t>Ljudevita  Gaja  bb</t>
  </si>
  <si>
    <t>(035) 361-459</t>
  </si>
  <si>
    <t>(035) 362-777</t>
  </si>
  <si>
    <t>skola@iosng.hr</t>
  </si>
  <si>
    <t>Elektrotehnička i Ekonomska škola</t>
  </si>
  <si>
    <t>Ljudevita  Gaja  24</t>
  </si>
  <si>
    <t>(035) 362-145</t>
  </si>
  <si>
    <t>(035) 362-575</t>
  </si>
  <si>
    <t>etes@ees.hr</t>
  </si>
  <si>
    <t>Srednja škola Matije Antuna Reljkovića Slavonski Brod</t>
  </si>
  <si>
    <t>Ivana Cankara 76</t>
  </si>
  <si>
    <t>Slavonski Brod</t>
  </si>
  <si>
    <t>(035) 255-697</t>
  </si>
  <si>
    <t>Nazorova 9</t>
  </si>
  <si>
    <t>(035) 447-326</t>
  </si>
  <si>
    <t>ured@ss-obrtnicka-sb.skole.hr</t>
  </si>
  <si>
    <t>Slavonija 1 br. 8</t>
  </si>
  <si>
    <t>(035) 446-252</t>
  </si>
  <si>
    <t>gmm@gimnazija-mmesic-sb.skole.hr</t>
  </si>
  <si>
    <t>Industrijsko-obrtnička škola</t>
  </si>
  <si>
    <t>Eugena Kumičića 55</t>
  </si>
  <si>
    <t>(035) 410-542</t>
  </si>
  <si>
    <t>ured@ss-industrijsko-obrtnicka-sb.skole.hr</t>
  </si>
  <si>
    <t>(035) 411-478</t>
  </si>
  <si>
    <t>ured@ss-tehnicka-slavonski-brod.skole.hr</t>
  </si>
  <si>
    <t>Ekonomsko-birotehnička škola</t>
  </si>
  <si>
    <t>Naselje Andrija Hebrang 13/1</t>
  </si>
  <si>
    <t>(035) 443-175</t>
  </si>
  <si>
    <t>skola@ss-ekonomsko-birotehnicka-sb.skole.hr</t>
  </si>
  <si>
    <t>Srednja medicinska škola</t>
  </si>
  <si>
    <t>Vatroslava JagićaA 3a</t>
  </si>
  <si>
    <t>(035) 442-492</t>
  </si>
  <si>
    <t>sms@ss-medicinska-sb.skole.hr</t>
  </si>
  <si>
    <t>Petra Krešimira IV bb</t>
  </si>
  <si>
    <t>(035) 443-821</t>
  </si>
  <si>
    <t>ured@gimnazija-framarijanalanosovica-sb.skole.hr</t>
  </si>
  <si>
    <t>Srednja škola Kneza branimira, Benkovac</t>
  </si>
  <si>
    <t>Antuna Mihanovića 19</t>
  </si>
  <si>
    <t>Benkovac</t>
  </si>
  <si>
    <t>(023) 681-606</t>
  </si>
  <si>
    <t>(023) 681-330</t>
  </si>
  <si>
    <t>ured@ssknezbranimir.hr</t>
  </si>
  <si>
    <t>Srednja škola Biograd na Moru</t>
  </si>
  <si>
    <t>Augusta Šenoe 29</t>
  </si>
  <si>
    <t>Biograd na Moru</t>
  </si>
  <si>
    <t>(023) 383-278</t>
  </si>
  <si>
    <t>ssbnm@ss-biogradnamoru.skole.hr</t>
  </si>
  <si>
    <t>Srednja škola Gračac</t>
  </si>
  <si>
    <t>Školska ulica 8</t>
  </si>
  <si>
    <t>Gračac</t>
  </si>
  <si>
    <t>(023) 773-870</t>
  </si>
  <si>
    <t>ss-gracac@ss-gracac.skole.hr</t>
  </si>
  <si>
    <t>Srednja škola Obrovac</t>
  </si>
  <si>
    <t>Obala hrvatskog časnika Senada Župana bb</t>
  </si>
  <si>
    <t>Obrovac</t>
  </si>
  <si>
    <t>(023) 689-058</t>
  </si>
  <si>
    <t>ured@ss-obrovac.skole.hr</t>
  </si>
  <si>
    <t>Srednja škola Bartula Kašića</t>
  </si>
  <si>
    <t>Ante Starčevića 9</t>
  </si>
  <si>
    <t>Pag</t>
  </si>
  <si>
    <t>(023) 611-720</t>
  </si>
  <si>
    <t>ured@ss-bkasica-pag.skole.hr</t>
  </si>
  <si>
    <t>Gimnazija Franje petrića Zadar</t>
  </si>
  <si>
    <t>Obala Kneza Trpimira 26</t>
  </si>
  <si>
    <t>Zadar</t>
  </si>
  <si>
    <t>(023) 331-015</t>
  </si>
  <si>
    <t>ured@gimnazija-fpetrica-zd.skole.hr</t>
  </si>
  <si>
    <t>Gimnazija Vladimira nazora</t>
  </si>
  <si>
    <t>Perivoj Vladimira Nazora 3/II</t>
  </si>
  <si>
    <t>(023) 315-311</t>
  </si>
  <si>
    <t>ured@gimnazija-vnazora-zd.skole.hr</t>
  </si>
  <si>
    <t>Gimnazija Jurja Barakovića</t>
  </si>
  <si>
    <t>Perivoj Vladimira Nazora  3</t>
  </si>
  <si>
    <t>(023) 301-774</t>
  </si>
  <si>
    <t>gjb@gjb.hr</t>
  </si>
  <si>
    <t>Klasična gimnazija Ivana pavla II. s pravom javnosti</t>
  </si>
  <si>
    <t>Jerolima Vidulića 2</t>
  </si>
  <si>
    <t>(023) 253-800</t>
  </si>
  <si>
    <t>klasicna@zd.t-com.hr</t>
  </si>
  <si>
    <t>Pomorska škola Zadar</t>
  </si>
  <si>
    <t>Ante Kuzmanića 1</t>
  </si>
  <si>
    <t>(023) 315-600</t>
  </si>
  <si>
    <t>ss-zadar-506@skole.t-com.hr</t>
  </si>
  <si>
    <t>Medicinska škola Ante Kuzmanića - Zadar</t>
  </si>
  <si>
    <t>Dr. Franje Tuđmana 24 G</t>
  </si>
  <si>
    <t>(023) 213-750</t>
  </si>
  <si>
    <t>ante-kuzmanic@medskolazd.hr</t>
  </si>
  <si>
    <t>Obrtnička škola Gojka Matuline Zadar</t>
  </si>
  <si>
    <t>(023) 236-319</t>
  </si>
  <si>
    <t>obrtskolgm-zd@obrtskolgm.hr</t>
  </si>
  <si>
    <t>Teehnička škola</t>
  </si>
  <si>
    <t>Nikole Tesle 9 C</t>
  </si>
  <si>
    <t>(023) 239-480</t>
  </si>
  <si>
    <t>(023) 239-483</t>
  </si>
  <si>
    <t>ured@ss-tehnicka-zd.skole.hr</t>
  </si>
  <si>
    <t>(023) 239-460</t>
  </si>
  <si>
    <t>(023) 239-463</t>
  </si>
  <si>
    <t>ured.ss-strukovna-vvlatkovica-zd@skole.hr</t>
  </si>
  <si>
    <t>(023) 213-746</t>
  </si>
  <si>
    <t>ured@pgszd.hr</t>
  </si>
  <si>
    <t>Dr.F.Tuđmana 24/H</t>
  </si>
  <si>
    <t>(023) 315-668</t>
  </si>
  <si>
    <t>skola@ppvs-ozanic.hr</t>
  </si>
  <si>
    <t>Škola primijenjene umjetnosti i dizajna Zadar</t>
  </si>
  <si>
    <t>Perivoj Vladimira Nazora 3/III</t>
  </si>
  <si>
    <t>(023) 212-228</t>
  </si>
  <si>
    <t>ured@ss-primijenjenaumjetnostidizajn-zd.skole.hr</t>
  </si>
  <si>
    <t>Ekonomsko-birotehnička i trgovačka škola</t>
  </si>
  <si>
    <t>Antuna Gustava Matoša 40</t>
  </si>
  <si>
    <t>(023) 331-022</t>
  </si>
  <si>
    <t>ekonomska@ebt-zadar.hr</t>
  </si>
  <si>
    <t>Hotelijersko-turistička i ugostiteljska škola</t>
  </si>
  <si>
    <t>(023) 335-295</t>
  </si>
  <si>
    <t>htus@htus.htnet.hr</t>
  </si>
  <si>
    <t>KRALJSKOG DALMATINA 4</t>
  </si>
  <si>
    <t>(023) 301-566</t>
  </si>
  <si>
    <t>zpg@zpg.hr</t>
  </si>
  <si>
    <t>Gimnazija Beli Manastir</t>
  </si>
  <si>
    <t>Školska 3</t>
  </si>
  <si>
    <t>Beli Manastir</t>
  </si>
  <si>
    <t>(031) 701-828</t>
  </si>
  <si>
    <t>ured@gimnazija-beli-manastir.skole.hr</t>
  </si>
  <si>
    <t>Prva srednja škola Beli Manastir</t>
  </si>
  <si>
    <t>(031) 700-032</t>
  </si>
  <si>
    <t>ured@ss-prva-bm.skole.hr</t>
  </si>
  <si>
    <t>Druga srednja škola Beli Manastir</t>
  </si>
  <si>
    <t>(031) 703-306</t>
  </si>
  <si>
    <t>tajnistvo@ss-druga-bm.skole.hr</t>
  </si>
  <si>
    <t>Vukovarska 84</t>
  </si>
  <si>
    <t>Donji Miholjac</t>
  </si>
  <si>
    <t>(031) 630-970</t>
  </si>
  <si>
    <t>(031) 631-049</t>
  </si>
  <si>
    <t>ured@ss-donji-miholjac.skole.hr</t>
  </si>
  <si>
    <t>Ekonomska škola Braća Radić</t>
  </si>
  <si>
    <t>Vijenac kardinala Alozija Stepinca 11</t>
  </si>
  <si>
    <t>Đakovo</t>
  </si>
  <si>
    <t>(031) 811-345</t>
  </si>
  <si>
    <t>(031) 813-155</t>
  </si>
  <si>
    <t>ured@ss-ekonomska-bracaradic-dj.skole.hr</t>
  </si>
  <si>
    <t>Gimnazija A. G. Matoša</t>
  </si>
  <si>
    <t>Vijenac k. A. Stepinca 11</t>
  </si>
  <si>
    <t>(031) 813 581</t>
  </si>
  <si>
    <t>(031) 822 528</t>
  </si>
  <si>
    <t>(031) 814-060</t>
  </si>
  <si>
    <t>ured@gimnazija-agmatosa-dj.skole.hr</t>
  </si>
  <si>
    <t>Srednja strukovna škola Antuna Horvata</t>
  </si>
  <si>
    <t>(031) 812-317</t>
  </si>
  <si>
    <t>ured-503@ss-strukovna-ahorvata-dj.skole.hr</t>
  </si>
  <si>
    <t>Augusta Cesarca 20</t>
  </si>
  <si>
    <t>Našice</t>
  </si>
  <si>
    <t>(031) 613-202</t>
  </si>
  <si>
    <t>ured@ss-ikrsnjavoga-nasice.skole.hr</t>
  </si>
  <si>
    <t>Prosvjetno-kulturni centar Mađara u Republici Hrvatskoj</t>
  </si>
  <si>
    <t>Drinska 12/a</t>
  </si>
  <si>
    <t>Osijek</t>
  </si>
  <si>
    <t>(031) 274-339</t>
  </si>
  <si>
    <t>ravnatelj@pkcm.hr</t>
  </si>
  <si>
    <t>Istarska 3</t>
  </si>
  <si>
    <t>(031) 208-400</t>
  </si>
  <si>
    <t xml:space="preserve">      ravnatelj@elpros.t-com.hr</t>
  </si>
  <si>
    <t>(031) 207-777</t>
  </si>
  <si>
    <t>ured@ss-strojarska-tehnicka-os.skole.hr</t>
  </si>
  <si>
    <t>I. Gimnazija Osijek</t>
  </si>
  <si>
    <t>Županijska 4</t>
  </si>
  <si>
    <t>(031) 200-699</t>
  </si>
  <si>
    <t>ured@gimnazija-prva-os.skole.hr</t>
  </si>
  <si>
    <t>II. gimnazija Osijek</t>
  </si>
  <si>
    <t>Kamila Firingera 5</t>
  </si>
  <si>
    <t>(031) 207-157</t>
  </si>
  <si>
    <t>ured@gimnazija-druga-os.skole.hr</t>
  </si>
  <si>
    <t>Kamila Firingera 14</t>
  </si>
  <si>
    <t>(031) 207-101</t>
  </si>
  <si>
    <t>ured@gimnazija-treca-os.skole.hr</t>
  </si>
  <si>
    <t>VUKOVARSKA 209</t>
  </si>
  <si>
    <t>(031) 540-200</t>
  </si>
  <si>
    <t>(031) 540-215</t>
  </si>
  <si>
    <t>(031) 540-216</t>
  </si>
  <si>
    <t>(031) 540-217</t>
  </si>
  <si>
    <t>ured@ss-medicinska-os.skole.hr</t>
  </si>
  <si>
    <t>Jadrovska 20</t>
  </si>
  <si>
    <t>(031) 275-961</t>
  </si>
  <si>
    <t>(031) 275-962</t>
  </si>
  <si>
    <t>ured@ss-poljoprivredna-veterinarska-os.skole.hr</t>
  </si>
  <si>
    <t>Graditeljsko - geodetska škola Osijek</t>
  </si>
  <si>
    <t>Drinska 16a</t>
  </si>
  <si>
    <t>(031) 274-500</t>
  </si>
  <si>
    <t>ured@ss-graditeljsko-geodetska-os.skole.hr</t>
  </si>
  <si>
    <t>Vukovarska 209</t>
  </si>
  <si>
    <t>(031) 501-933</t>
  </si>
  <si>
    <t>ured@ss-tehnicka-rboskovica-os.skole.hr</t>
  </si>
  <si>
    <t>Ekonomska i upravna škola Osijek</t>
  </si>
  <si>
    <t>Trg Svetog Ttrojstva 4</t>
  </si>
  <si>
    <t>(031) 207-104</t>
  </si>
  <si>
    <t>(031) 207-103</t>
  </si>
  <si>
    <t>ured@ss-ekonomska-upravna-os.skole.hr</t>
  </si>
  <si>
    <t>Ugostiteljsko-turistička škola</t>
  </si>
  <si>
    <t>Matije Gupca 61</t>
  </si>
  <si>
    <t>(031) 211-095</t>
  </si>
  <si>
    <t>(031) 212-981</t>
  </si>
  <si>
    <t>ured@ss-ugostiteljsko-turisticka-os.skole.hr</t>
  </si>
  <si>
    <t>Trg bana Josipa Jelačića 24</t>
  </si>
  <si>
    <t>(031) 506-150</t>
  </si>
  <si>
    <t>ured@ss-obrtnicka-os.skole.hr</t>
  </si>
  <si>
    <t>Trgovačka i komercijalna škola Davor Milas</t>
  </si>
  <si>
    <t>Gundulićeva 38</t>
  </si>
  <si>
    <t>(031) 202-234</t>
  </si>
  <si>
    <t>trgos@tiksdm.hr</t>
  </si>
  <si>
    <t>Grgura Čevapovića 26</t>
  </si>
  <si>
    <t>(031) 201-850</t>
  </si>
  <si>
    <t>ured@ss-vinkobek-os.skole.hr</t>
  </si>
  <si>
    <t>Isusovačka klasična gimnazija s pravom javnosti u Osijeku</t>
  </si>
  <si>
    <t>Trg Vatroslava Lisinskog 1</t>
  </si>
  <si>
    <t>(031) 215-120</t>
  </si>
  <si>
    <t>(031) 215-124</t>
  </si>
  <si>
    <t>ured@gimnazija-isusovackaspravomjavnosti-os.skole.</t>
  </si>
  <si>
    <t>Gaudeamus, prva privatna srednja škola u Osijeku s pravom javnosti</t>
  </si>
  <si>
    <t>Školska 6</t>
  </si>
  <si>
    <t>(031) 212-890</t>
  </si>
  <si>
    <t>ss-osijek-522@skole.t-com.hr</t>
  </si>
  <si>
    <t>dr.Franje Tuđmana 2</t>
  </si>
  <si>
    <t>Valpovo</t>
  </si>
  <si>
    <t>(031) 651-577</t>
  </si>
  <si>
    <t>ss-valpovo@ss-valpovo.skole.hr</t>
  </si>
  <si>
    <t>Srednja škola Josipa Kozarac Đurđenovac</t>
  </si>
  <si>
    <t>Trg N. Š. Zrinskog 4</t>
  </si>
  <si>
    <t>Đurđenovac</t>
  </si>
  <si>
    <t>(031) 601-554</t>
  </si>
  <si>
    <t>ured@ss-jkozarca-djurdjenovac.skole.hr</t>
  </si>
  <si>
    <t>Srednja škola Dali</t>
  </si>
  <si>
    <t>Braća Radić 7</t>
  </si>
  <si>
    <t>Dalj</t>
  </si>
  <si>
    <t>(031) 590-290</t>
  </si>
  <si>
    <t>ured@ss-dalj.skole.hr</t>
  </si>
  <si>
    <t>Srednja škola Ivana Meštrovića Drniš</t>
  </si>
  <si>
    <t>Poljana 1</t>
  </si>
  <si>
    <t>Drniš</t>
  </si>
  <si>
    <t>tajnistvo@ss-imestrovica-drnis.skole.hr</t>
  </si>
  <si>
    <t>Srednja škola Lovre Montija</t>
  </si>
  <si>
    <t>Ikičina 30</t>
  </si>
  <si>
    <t>Knin</t>
  </si>
  <si>
    <t>(022) 660-330</t>
  </si>
  <si>
    <t>ured@ss-lovre-montija-knin.skole.hr</t>
  </si>
  <si>
    <t>Srednja strukovna škola Kralja Zvonimira</t>
  </si>
  <si>
    <t>(022) 660-000</t>
  </si>
  <si>
    <t>ured@ss-strukovna-kralja-zvonimira-kn.skole.hr</t>
  </si>
  <si>
    <t>15-081-011</t>
  </si>
  <si>
    <t>Centar za odgoj i obrazovanje Šubićevac</t>
  </si>
  <si>
    <t>Bana Josipa Jelačića 4</t>
  </si>
  <si>
    <t>Šibenik</t>
  </si>
  <si>
    <t>(022) 219 016</t>
  </si>
  <si>
    <t>(022)  219-711</t>
  </si>
  <si>
    <t>ured@centar-odgojiobrazovanje-subicevac-si.skole.hr</t>
  </si>
  <si>
    <t>Ekonomska škola Šibenik</t>
  </si>
  <si>
    <t>Put Gimnazije 64</t>
  </si>
  <si>
    <t>(022) 200 387</t>
  </si>
  <si>
    <t>(022) 200 388</t>
  </si>
  <si>
    <t>(022) 200 386</t>
  </si>
  <si>
    <t>eubt@si.t-com.hr</t>
  </si>
  <si>
    <t xml:space="preserve">Prometno-tehnička škola </t>
  </si>
  <si>
    <t>(022) 219-779</t>
  </si>
  <si>
    <t>admin@ss-prometno-tehnicka-si.skole.hr</t>
  </si>
  <si>
    <t>Medicinska i kemijska škola</t>
  </si>
  <si>
    <t>Ante Šupuka bb</t>
  </si>
  <si>
    <t>(022) 336 320</t>
  </si>
  <si>
    <t>(022) 336 100</t>
  </si>
  <si>
    <t>medicinska@ss-medicinskaikemijska-si.skole.hr</t>
  </si>
  <si>
    <t>Turističko-ugostiteljska škola Šibenik</t>
  </si>
  <si>
    <t>(022) 312-191</t>
  </si>
  <si>
    <t>(022) 336-321</t>
  </si>
  <si>
    <t>ured@ss-turisticko-ugostiteljska-si.skole.hr</t>
  </si>
  <si>
    <t>Gimnazija Antuna Vrančića</t>
  </si>
  <si>
    <t>Put Gimnazije br. 64</t>
  </si>
  <si>
    <t>(022) 213-276</t>
  </si>
  <si>
    <t>gimnazija@gav.hr</t>
  </si>
  <si>
    <t>Ante Šupuka 31</t>
  </si>
  <si>
    <t>(022) 330-070</t>
  </si>
  <si>
    <t>(022) 332-442</t>
  </si>
  <si>
    <t>(022) 336-618</t>
  </si>
  <si>
    <t>ured@ss-tehnicka-si.skole.hr</t>
  </si>
  <si>
    <t>Industrijsko-obrtnička škola Šibenik</t>
  </si>
  <si>
    <t>(022) 334-220</t>
  </si>
  <si>
    <t>ljiljana.korda@ioss.hr</t>
  </si>
  <si>
    <t>Srednja strukovna škola Šibenik</t>
  </si>
  <si>
    <t>(022) 214-484</t>
  </si>
  <si>
    <t>(022) 200-705</t>
  </si>
  <si>
    <t>ured@ss-strukovna-si.skole.hr</t>
  </si>
  <si>
    <t>Šibenska privatna gimnazija s pravom javnosti</t>
  </si>
  <si>
    <t>Andrije Kačića Miošića 11</t>
  </si>
  <si>
    <t>(022) 333 623</t>
  </si>
  <si>
    <t>zvonko.pesic@si.t-com.hr</t>
  </si>
  <si>
    <t>Stanka Vraza 15</t>
  </si>
  <si>
    <t>Vinkovci</t>
  </si>
  <si>
    <t>(032) 354-619</t>
  </si>
  <si>
    <t>(032) 354-620</t>
  </si>
  <si>
    <t>tsvk@ss-tehnicka-rboskovica-vk.skole.hr</t>
  </si>
  <si>
    <t>Trg bana Josipa Šokčevića 1</t>
  </si>
  <si>
    <t>(032) 332-284</t>
  </si>
  <si>
    <t>(032) 331-511</t>
  </si>
  <si>
    <t>(032) 331-517</t>
  </si>
  <si>
    <t>ured@gimnazija-mareljkovica-vk.skole.hr</t>
  </si>
  <si>
    <t>Antuna Akšamovića 31</t>
  </si>
  <si>
    <t>(032) 354-064</t>
  </si>
  <si>
    <t>(032) 354-983</t>
  </si>
  <si>
    <t>(032) 354-984</t>
  </si>
  <si>
    <t>ured@ss-ekonomskaitrgovacka-idomca-vk.skole.hr</t>
  </si>
  <si>
    <t>(032) 354-617</t>
  </si>
  <si>
    <t>tajnistvo@ss-drvodjelska-tehnicka-vk.skole.hr</t>
  </si>
  <si>
    <t>Srednja strukovna škola Vinkovci</t>
  </si>
  <si>
    <t>(032) 354-614</t>
  </si>
  <si>
    <t>(032) 354-099</t>
  </si>
  <si>
    <t>ravnatelj@ss-strukovna-vk.skole.hr</t>
  </si>
  <si>
    <t>H.D.Genschera 16/a</t>
  </si>
  <si>
    <t>(032) 306-301</t>
  </si>
  <si>
    <t>(032) 306-191</t>
  </si>
  <si>
    <t>ured@ss-drastampara-vk.skole.hr</t>
  </si>
  <si>
    <t>Poljoprivredno - šumarska škola Vnkovci</t>
  </si>
  <si>
    <t>H.D.Genschera 16</t>
  </si>
  <si>
    <t>(032) 306-292</t>
  </si>
  <si>
    <t>pssvk@ss-poljoprivredno-sumarska-vk.skole.hr</t>
  </si>
  <si>
    <t>Gimnazija Vukovar</t>
  </si>
  <si>
    <t>Šamac 2</t>
  </si>
  <si>
    <t>Vukovar</t>
  </si>
  <si>
    <t>(032) 413-338</t>
  </si>
  <si>
    <t>ss-vukovar-501@skole.t-com.hr</t>
  </si>
  <si>
    <t>Stjepana Filipovića 6</t>
  </si>
  <si>
    <t>(032) 423-019</t>
  </si>
  <si>
    <t>ured@ekonomska-skola-vukovar.hr</t>
  </si>
  <si>
    <t>Tehnička škola Nikole Tesle</t>
  </si>
  <si>
    <t>Blage Zadre 4</t>
  </si>
  <si>
    <t>(032) 423-025</t>
  </si>
  <si>
    <t>(032) 421-033</t>
  </si>
  <si>
    <t>ured@ss-tehnicka-ntesla-vu.skole.hr</t>
  </si>
  <si>
    <t>Strukovna škola Vukovar</t>
  </si>
  <si>
    <t>Domovinskog rata 58</t>
  </si>
  <si>
    <t>(032) 424-970</t>
  </si>
  <si>
    <t>tajnistvo@ss-strukovna-vu.skole.hr</t>
  </si>
  <si>
    <t>Obrtničko - industrijska škola, Županja</t>
  </si>
  <si>
    <t>Veliki kraj 42</t>
  </si>
  <si>
    <t>Županja</t>
  </si>
  <si>
    <t>(032) 837-652</t>
  </si>
  <si>
    <t>(032) 837-531</t>
  </si>
  <si>
    <t>(032) 837-768</t>
  </si>
  <si>
    <t>ured@ss-obrtnicko-industrijska-zu.skole.hr</t>
  </si>
  <si>
    <t>(032) 837 620</t>
  </si>
  <si>
    <t>(032) 837-621</t>
  </si>
  <si>
    <t>ured@gimnazija-zupanja.skole.hr</t>
  </si>
  <si>
    <t>(032) 837 025</t>
  </si>
  <si>
    <t>tszu@ss-tehnicka-zupanja.skole.hr</t>
  </si>
  <si>
    <t>Srednja škola Ilok</t>
  </si>
  <si>
    <t>Matije Gupca 168</t>
  </si>
  <si>
    <t>Ilok</t>
  </si>
  <si>
    <t>(032) 593-207</t>
  </si>
  <si>
    <t>ss-ilok@ss-ilok.skole.hr</t>
  </si>
  <si>
    <t>Srednja škola Hvar</t>
  </si>
  <si>
    <t>Kroz burak 81</t>
  </si>
  <si>
    <t>Hvar</t>
  </si>
  <si>
    <t>(021) 741-115</t>
  </si>
  <si>
    <t>ured@ss-hvar.skole.hr</t>
  </si>
  <si>
    <t>Obrtničko-industrijska škola u Imotskom</t>
  </si>
  <si>
    <t>Brune Bušića 59</t>
  </si>
  <si>
    <t>Imotski</t>
  </si>
  <si>
    <t>(021) 842-333</t>
  </si>
  <si>
    <t>ured@ss-obrtnicko-industrijska-imotski.skole.hr</t>
  </si>
  <si>
    <t>Ekonomska škola</t>
  </si>
  <si>
    <t>(021) 842-222</t>
  </si>
  <si>
    <t>(021) 842-229</t>
  </si>
  <si>
    <t>ured@ss-ekonomska-imotski.skole.hr</t>
  </si>
  <si>
    <t>Tehnička škola u Imotskom</t>
  </si>
  <si>
    <t>(021) 385-944</t>
  </si>
  <si>
    <t>ured@ss-tehnicka-imotski.skole.hr</t>
  </si>
  <si>
    <t>Gimnazija dr. Mate Ujevića</t>
  </si>
  <si>
    <t>Brune Bušića b.b.</t>
  </si>
  <si>
    <t>(021) 841-151</t>
  </si>
  <si>
    <t>gimnazija@gimnazija-mujevica-im.skole.hr</t>
  </si>
  <si>
    <t>Srednja škola fra Andrije Kačića Miošića</t>
  </si>
  <si>
    <t>Breljanska 3</t>
  </si>
  <si>
    <t>Makarska</t>
  </si>
  <si>
    <t>(021) 610-304</t>
  </si>
  <si>
    <t>ured@ss-fraandrijekacicamiosica-ma.skole.hr</t>
  </si>
  <si>
    <t>(021) 678-017</t>
  </si>
  <si>
    <t>ured@ss-strukovna-ma.skole.hr</t>
  </si>
  <si>
    <t>Omiš</t>
  </si>
  <si>
    <t>(021) 861-117</t>
  </si>
  <si>
    <t>ured@ss-jkastelan-omis.skole.hr</t>
  </si>
  <si>
    <t>Srednja strukovna škola bana Josipa Jelačića</t>
  </si>
  <si>
    <t>Dinka Šimunovića 14</t>
  </si>
  <si>
    <t>Sinj</t>
  </si>
  <si>
    <t>(021) 660-070</t>
  </si>
  <si>
    <t>ured@ss-strukovna-banajosipajelacica-sinj.skole.hr</t>
  </si>
  <si>
    <t>Dimnazija Dinka Šimunovića u Sinju</t>
  </si>
  <si>
    <t>Dinka Šimunovića 10</t>
  </si>
  <si>
    <t>(021) 821-608</t>
  </si>
  <si>
    <t>ured@gimnazija-dsimunovica-sinj.skole.hr</t>
  </si>
  <si>
    <t>Tehnička i industrijska škola Ruđera boškovića u Sinju</t>
  </si>
  <si>
    <t>Dinka Šimunovića 12</t>
  </si>
  <si>
    <t>(021) 821-522</t>
  </si>
  <si>
    <t>tis@ss-rboskovic-sinj.skole.hr</t>
  </si>
  <si>
    <t>Franjevačka klasična gimnazija u Sinju s pravom javnosti</t>
  </si>
  <si>
    <t>Ulica Franjevačke klasične gimnazije 22</t>
  </si>
  <si>
    <t>(021) 821-809</t>
  </si>
  <si>
    <t>(021) 825-009</t>
  </si>
  <si>
    <t>ured@gimnazija-franjevacka-klasicna-sinj.skole.hr</t>
  </si>
  <si>
    <t>Srednja škola Ivana Lucića - Trogir</t>
  </si>
  <si>
    <t>Put Muline 2B</t>
  </si>
  <si>
    <t>Trogir</t>
  </si>
  <si>
    <t>(021) 884-891</t>
  </si>
  <si>
    <t>ured@ss-ilucica-trogir.skole.hr</t>
  </si>
  <si>
    <t>Srednja strukovna škola Blaž Jurjev Trogiranin</t>
  </si>
  <si>
    <t>Ul. dr. Franje Tuđmana 1</t>
  </si>
  <si>
    <t>(021) 882-511</t>
  </si>
  <si>
    <t>(021) 884-251</t>
  </si>
  <si>
    <t>tajnistvo@ss-strukovna-bjtrogiranin-trogir.skole.hr</t>
  </si>
  <si>
    <t>Srednja škola Antun matijašević - Karamaneo</t>
  </si>
  <si>
    <t>Viškog boja 9</t>
  </si>
  <si>
    <t>Vis</t>
  </si>
  <si>
    <t>(021) 711-449</t>
  </si>
  <si>
    <t>ured@ss-amkaramaneo-vis.skole.hr</t>
  </si>
  <si>
    <t>Matice hrvatske 8</t>
  </si>
  <si>
    <t>Vrgorac</t>
  </si>
  <si>
    <t>(021) 674-335</t>
  </si>
  <si>
    <t>(021) 674 026</t>
  </si>
  <si>
    <t>ured@ss-tujevic-vrgorac.skole.hr</t>
  </si>
  <si>
    <t>Srednja škola Braća Radić</t>
  </si>
  <si>
    <t>Put poljoprivrednika 5</t>
  </si>
  <si>
    <t>Kaštel Štafilić - Nehaj</t>
  </si>
  <si>
    <t>(021) 234-505</t>
  </si>
  <si>
    <t>ured@ss-bracaradic-kastelstafilcnehaj.skole.hr</t>
  </si>
  <si>
    <t>Prirodoslovno tehnička škola - Split</t>
  </si>
  <si>
    <t>Matice hrvatske 11</t>
  </si>
  <si>
    <t>Split</t>
  </si>
  <si>
    <t>(021) 465-413</t>
  </si>
  <si>
    <t>prirodoslovna@prirodoslovna.hr</t>
  </si>
  <si>
    <t>Elektrotehnička škola - Split</t>
  </si>
  <si>
    <t>(021) 385-941</t>
  </si>
  <si>
    <t>ured@ss-elektrotehnicka-st.skole.hr</t>
  </si>
  <si>
    <t>Graditeljsko-geodetska škola</t>
  </si>
  <si>
    <t>(021) 558-430</t>
  </si>
  <si>
    <t>ured@ss-graditeljskogeodetskatehnicka-st.skole.hr</t>
  </si>
  <si>
    <t>Nodilova 3</t>
  </si>
  <si>
    <t>(021) 347-612</t>
  </si>
  <si>
    <t>(021) 343-612</t>
  </si>
  <si>
    <t>ured@ss-obrtnicka-st.skole.hr</t>
  </si>
  <si>
    <t>I. gimazija Split</t>
  </si>
  <si>
    <t>Nikole Tesle 10</t>
  </si>
  <si>
    <t>(021) 384-944</t>
  </si>
  <si>
    <t>(021) 384-966</t>
  </si>
  <si>
    <t>tajnistvo@gimnazija-prva-st.skole.hr</t>
  </si>
  <si>
    <t>(021) 385-914</t>
  </si>
  <si>
    <t>(021) 384-969</t>
  </si>
  <si>
    <t>druga-jez.gimn@st.htnet.hr</t>
  </si>
  <si>
    <t>III. gimanzija</t>
  </si>
  <si>
    <t>Matice Hrvatske 11</t>
  </si>
  <si>
    <t xml:space="preserve">(021) 558-420  </t>
  </si>
  <si>
    <t>(021) 558-429</t>
  </si>
  <si>
    <t>iiigs@trema.hr</t>
  </si>
  <si>
    <t>IV. Gimanzija Marko Marulić</t>
  </si>
  <si>
    <t>Zagrebačka 2</t>
  </si>
  <si>
    <t>(021) 344-484</t>
  </si>
  <si>
    <t>ured@gimnazija-cetvrta-mmarulic-st.skole.hr</t>
  </si>
  <si>
    <t>V. Gimnazija Vladimir Nazor - Split</t>
  </si>
  <si>
    <t>(021) 348-381</t>
  </si>
  <si>
    <t>vnazor@petagimnazijast.hr</t>
  </si>
  <si>
    <t>Nadbiskupijska klasična gimnazija Don Frane Bulić - s pravom javnosti</t>
  </si>
  <si>
    <t>Zrinsko-franopanska 19</t>
  </si>
  <si>
    <t>(021) 323-429</t>
  </si>
  <si>
    <t>(021) 386-149</t>
  </si>
  <si>
    <t>tajnistvo@nkg-split.hr</t>
  </si>
  <si>
    <t>Vukovarska 37</t>
  </si>
  <si>
    <t>(021) 401-300</t>
  </si>
  <si>
    <t>(021) 401-311</t>
  </si>
  <si>
    <t>ured@ss-ekonomsko-birotehnicka-st.skole.hr</t>
  </si>
  <si>
    <t>Komercijano-trgovačka škola Split</t>
  </si>
  <si>
    <t>Antuna Gustava Matoša 60</t>
  </si>
  <si>
    <t>(021) 386 031</t>
  </si>
  <si>
    <t>(021) 386 041</t>
  </si>
  <si>
    <t>ured@ss-kom-trg-st.skole.hr</t>
  </si>
  <si>
    <t>Srednja tehnička prometna škola</t>
  </si>
  <si>
    <t>Teslina 4</t>
  </si>
  <si>
    <t>(021) 385-937</t>
  </si>
  <si>
    <t>(021) 385-943</t>
  </si>
  <si>
    <t>tajnistvo@ss-tehnicka-prometna-st.skole.hr</t>
  </si>
  <si>
    <t>Tehnička škola za strojarstvo i mehatroniku</t>
  </si>
  <si>
    <t>Zrinsko-franopanska 23</t>
  </si>
  <si>
    <t>tssm@tehnickaskola-split.hr</t>
  </si>
  <si>
    <t>Obrtna tehnička škola</t>
  </si>
  <si>
    <t>Plančićeva 1</t>
  </si>
  <si>
    <t>(021) 385-938</t>
  </si>
  <si>
    <t>ured@ss-obrtna-tehnicka-st.skole.hr</t>
  </si>
  <si>
    <t>Industrijska škola</t>
  </si>
  <si>
    <t>Zrinsko-franopanska 40</t>
  </si>
  <si>
    <t>(021) 380-776</t>
  </si>
  <si>
    <t>info@ss-industrijska-st.skole.hr</t>
  </si>
  <si>
    <t>Škola za dizajn, grafiku i održivu gradnju</t>
  </si>
  <si>
    <t>ured@ss-dizajngrafikuiodrzivugradnju-st.skole.hr</t>
  </si>
  <si>
    <t>Zrinsko-franopanska 36</t>
  </si>
  <si>
    <t>(021) 380-749</t>
  </si>
  <si>
    <t>(021) 380-764</t>
  </si>
  <si>
    <t>office@pomsk.hr</t>
  </si>
  <si>
    <t>Šoltanska 15</t>
  </si>
  <si>
    <t>(021) 532-708</t>
  </si>
  <si>
    <t>split@zdravstvenaskola.hr</t>
  </si>
  <si>
    <t>Turističko-ugostiteljska, Splt</t>
  </si>
  <si>
    <t>A. G. Matoša 60</t>
  </si>
  <si>
    <t>(021) 386-824</t>
  </si>
  <si>
    <t>turisticko-ugostiteljska-skola@st.t-com.hr</t>
  </si>
  <si>
    <t>Srednja škola Dental Centar Marušić</t>
  </si>
  <si>
    <t>Benkovečka 10 a</t>
  </si>
  <si>
    <t>(021) 502-492</t>
  </si>
  <si>
    <t>Privatna jezična gimnazija Pitagora, srednja škola s pravom javnosti</t>
  </si>
  <si>
    <t>Držićeva 8</t>
  </si>
  <si>
    <t>(021) 360-022</t>
  </si>
  <si>
    <t>ured@gimnazija-privatna-jezicna-pitagora-st.skole.hr</t>
  </si>
  <si>
    <t>Put Brodarice 6</t>
  </si>
  <si>
    <t>(021) 341-701</t>
  </si>
  <si>
    <t>ravnateljica@dominis.hr</t>
  </si>
  <si>
    <t>Gimnazijski kolegij Kkraljica Jelena s pravom javnosti</t>
  </si>
  <si>
    <t>Nodilova 1</t>
  </si>
  <si>
    <t>Umjetnička gimnazija Ars Animae s pravom javnosti</t>
  </si>
  <si>
    <t>Poljudsko šetalište 2</t>
  </si>
  <si>
    <t>(021) 380 800</t>
  </si>
  <si>
    <t>Privatna srednja škola Wallner</t>
  </si>
  <si>
    <t>Makarska 36</t>
  </si>
  <si>
    <t>(021) 410 362</t>
  </si>
  <si>
    <t>(021) 410 024</t>
  </si>
  <si>
    <t>17-126-534</t>
  </si>
  <si>
    <t>Privatna-jezično informatička gimanzija Leonardo da Vinci</t>
  </si>
  <si>
    <t>Sinjska 5</t>
  </si>
  <si>
    <t>(021) 271-914</t>
  </si>
  <si>
    <t>ured@gimnazija-leonardodavinci-st.skole.hr</t>
  </si>
  <si>
    <t>17-126-535</t>
  </si>
  <si>
    <t>Centar za odgoj i obrazovanje Juraj Bonaći</t>
  </si>
  <si>
    <t>Brune Bušića 30</t>
  </si>
  <si>
    <t xml:space="preserve">(021) 532-969 </t>
  </si>
  <si>
    <t>centar.juraj.bonaci@gmail.com</t>
  </si>
  <si>
    <t>17-126-536</t>
  </si>
  <si>
    <t>Centar za odgoj i obrazovanje Slava Raškaj</t>
  </si>
  <si>
    <t>Radnička 2</t>
  </si>
  <si>
    <t>(021) 541 660</t>
  </si>
  <si>
    <t>(021) 541 662</t>
  </si>
  <si>
    <t>korisnik306@mspm.hr</t>
  </si>
  <si>
    <t>Srednja škola Bol</t>
  </si>
  <si>
    <t>Rudina 1</t>
  </si>
  <si>
    <t>Bol</t>
  </si>
  <si>
    <t>(021) 635-141</t>
  </si>
  <si>
    <t>ured@ss-bol.skole.hr</t>
  </si>
  <si>
    <t>Klesarska škola Pučišća</t>
  </si>
  <si>
    <t>Novo riva 4</t>
  </si>
  <si>
    <t>Pučišća</t>
  </si>
  <si>
    <t>(021) 633-114</t>
  </si>
  <si>
    <t>(021) 633-076</t>
  </si>
  <si>
    <t>klesarska-skola@st.htnet.hr</t>
  </si>
  <si>
    <t>Srednja škola Brač</t>
  </si>
  <si>
    <t>KRALJA PETRA KREŠIMIRA IV. 2</t>
  </si>
  <si>
    <t>Supetar</t>
  </si>
  <si>
    <t>(021) 631-152</t>
  </si>
  <si>
    <t>ured@ss-brac-supetar.skole.hr</t>
  </si>
  <si>
    <t>Srednja škola "Vladimir Gortan" - scuola media superiore "Vladimir Gortan"</t>
  </si>
  <si>
    <t>Školski brijeg 1</t>
  </si>
  <si>
    <t>Buje</t>
  </si>
  <si>
    <t>(052) 772-113</t>
  </si>
  <si>
    <t xml:space="preserve"> ured@ss-vgortan-buje.skole.hr</t>
  </si>
  <si>
    <t>Gospodarska škola Istituto professionale</t>
  </si>
  <si>
    <t>(052) 772-077</t>
  </si>
  <si>
    <t>skola@ss-gospodarska-buje.skole.hr</t>
  </si>
  <si>
    <t>Srednja škola Buzet</t>
  </si>
  <si>
    <t>Antuna Cerovca-Tončića 7</t>
  </si>
  <si>
    <t>Buzet</t>
  </si>
  <si>
    <t>(052) 662-764</t>
  </si>
  <si>
    <t>(052) 662-707</t>
  </si>
  <si>
    <t>ured@ss-buzet.skole.hr</t>
  </si>
  <si>
    <t>Rudarska 4</t>
  </si>
  <si>
    <t>Labin</t>
  </si>
  <si>
    <t>(052) 856-277</t>
  </si>
  <si>
    <t>ssmb@ss-mblazine-labin.skole.hr</t>
  </si>
  <si>
    <t>Šetalište pazinske gimnazije 11</t>
  </si>
  <si>
    <t>Pazin</t>
  </si>
  <si>
    <t>(052) 624-017</t>
  </si>
  <si>
    <t>gssjd@gssjd.hr</t>
  </si>
  <si>
    <t>Pazinski kolegij - klasična gimnazija Pazin s pravom javnosti</t>
  </si>
  <si>
    <t>J. Dobrile 6</t>
  </si>
  <si>
    <t>(052) 624-505</t>
  </si>
  <si>
    <t>(052) 624-538</t>
  </si>
  <si>
    <t>ured@gimnazija-klasicna-pazinskikolegij.skole.hr</t>
  </si>
  <si>
    <t>Karla Huguesa 6</t>
  </si>
  <si>
    <t>Poreč</t>
  </si>
  <si>
    <t>(052) 431-055</t>
  </si>
  <si>
    <t>(052) 431-608</t>
  </si>
  <si>
    <t>ss-mbalote@ss-mbalote-porec.skole.hr</t>
  </si>
  <si>
    <t>Turističko - ugostiteljska Antona Štifanića Poreč</t>
  </si>
  <si>
    <t>Prvomajska 6</t>
  </si>
  <si>
    <t>(052) 431-622</t>
  </si>
  <si>
    <t>ured@ss-astifanica-porec.skole.hr</t>
  </si>
  <si>
    <t>Rovinjska 6</t>
  </si>
  <si>
    <t>Pula</t>
  </si>
  <si>
    <t>(052) 212-339</t>
  </si>
  <si>
    <t>ured@ss-odgoj-obrazovanje-pu.skole.hr</t>
  </si>
  <si>
    <t>Kandlerova 48</t>
  </si>
  <si>
    <t>(052) 218-787</t>
  </si>
  <si>
    <t>tajnistvo@ss-tur-ugo-trg-pu.skole.hr</t>
  </si>
  <si>
    <t>Trierska 8</t>
  </si>
  <si>
    <t>(052) 212 144</t>
  </si>
  <si>
    <t>(052) 212 258</t>
  </si>
  <si>
    <t>(052) 394 402 ?</t>
  </si>
  <si>
    <t>gimnazija1-pula@pu.t-com.hr</t>
  </si>
  <si>
    <t>Industrijsko-obrtnička škola Pula</t>
  </si>
  <si>
    <t>Rizzijeva 40</t>
  </si>
  <si>
    <t>(052) 216-121</t>
  </si>
  <si>
    <t>(052) 218-440</t>
  </si>
  <si>
    <t>ios.pula@skole.hr</t>
  </si>
  <si>
    <t>Talijanska srednja škola Dante Alighieri, Pula - scuola media superiore italiana Dante Alighieri, Pola</t>
  </si>
  <si>
    <t>S. Santorio 3</t>
  </si>
  <si>
    <t>(052) 385-091</t>
  </si>
  <si>
    <t>dante@ss-dante-alighieri.hr</t>
  </si>
  <si>
    <t>Kovačićeva 3</t>
  </si>
  <si>
    <t>(052) 222-761</t>
  </si>
  <si>
    <t>(052) 210-717</t>
  </si>
  <si>
    <t>ekonomska-skola-pula@ss-ekonomska-pu.skole.hr</t>
  </si>
  <si>
    <t>Zagrebačka 30</t>
  </si>
  <si>
    <t>(052) 543-144</t>
  </si>
  <si>
    <t>(052) 213-722</t>
  </si>
  <si>
    <t>(052) 394-707</t>
  </si>
  <si>
    <t>sluzbena_adresa@ss-medicinska-pu.skole.hr</t>
  </si>
  <si>
    <t>Tehnička škola Pula</t>
  </si>
  <si>
    <t>Jurja Cvečića 7</t>
  </si>
  <si>
    <t>(052) 218-461</t>
  </si>
  <si>
    <t>ured@ss-tehnicka-pu.skole.hr</t>
  </si>
  <si>
    <t>Zagrebačka 22</t>
  </si>
  <si>
    <t>(052) 215-516</t>
  </si>
  <si>
    <t>strukovna-skola-pula@ss-strukovna-pu.skole.hr</t>
  </si>
  <si>
    <t>Ruže Petrović 15</t>
  </si>
  <si>
    <t>(052) 386-719</t>
  </si>
  <si>
    <t>bcervar@net.hr</t>
  </si>
  <si>
    <t>Carduccijeva 16</t>
  </si>
  <si>
    <t>Rovinj</t>
  </si>
  <si>
    <t>(052) 813-277</t>
  </si>
  <si>
    <t>smsir@pu.t-com.hr</t>
  </si>
  <si>
    <t>Srednja škola Zvane Črnje Rovinj, Scuola media superiore "Zvane Črnje" Rovigno</t>
  </si>
  <si>
    <t>(052) 830-154</t>
  </si>
  <si>
    <t>(052) 840-126</t>
  </si>
  <si>
    <t>ured@ss-zcrnje-rovinj.skole.hr</t>
  </si>
  <si>
    <t>STRUKOVNA ŠKOLA EUGENA KUMIČIĆA ROVINJ - SCUOLA DI FORMAZIONE PROFESSIONALE EUGEN KUMIČIĆ ROVIGNO</t>
  </si>
  <si>
    <t>Carduccijeva 13</t>
  </si>
  <si>
    <t>(052) 813-047</t>
  </si>
  <si>
    <t>ssek@pu.t-com.hr</t>
  </si>
  <si>
    <t>Obrtnička i tehnička škola Dubrovnik</t>
  </si>
  <si>
    <t>Iva Vojnovića 12</t>
  </si>
  <si>
    <t>Dubrovnik</t>
  </si>
  <si>
    <t>(020) 331-626</t>
  </si>
  <si>
    <t>(020) 333-073</t>
  </si>
  <si>
    <t>obrtnicka-skola-dubrovnik@du.t-com.hr</t>
  </si>
  <si>
    <t>Biskupijska klasična gimnazija Ruđera Boškovića s pravom javnosti</t>
  </si>
  <si>
    <t>Poljana Ruđera Boškovića 6</t>
  </si>
  <si>
    <t>(020) 324-062</t>
  </si>
  <si>
    <t>ured@gimnazija-klasicna-rboskovic-du.skole,hr</t>
  </si>
  <si>
    <t>Ekonomska trgovačka škola</t>
  </si>
  <si>
    <t>Iva Vojnovića 14</t>
  </si>
  <si>
    <t>(020) 331-620</t>
  </si>
  <si>
    <t>(020) 333-371</t>
  </si>
  <si>
    <t>ured@ss-ekonomskaitrgovacka-du.skole.hr</t>
  </si>
  <si>
    <t>Gimnazija Dubrovnik</t>
  </si>
  <si>
    <t>Frana Supila 3</t>
  </si>
  <si>
    <t>(020) 432-569</t>
  </si>
  <si>
    <t>Medicinska škola Dubrovnik</t>
  </si>
  <si>
    <t xml:space="preserve">Baltazara Bogišića 10 </t>
  </si>
  <si>
    <t>(020) 412-460</t>
  </si>
  <si>
    <t>ured@ss-medicinska-du.skole.hr</t>
  </si>
  <si>
    <t>Pomorsko-tehnička škola Dubrovnik</t>
  </si>
  <si>
    <t>Miljenka Bratoša 4</t>
  </si>
  <si>
    <t>(020) 435-987</t>
  </si>
  <si>
    <t>(020) 435-979</t>
  </si>
  <si>
    <t>tajnistvo.pomorskaskola@gmail.com</t>
  </si>
  <si>
    <t>Turistička i ugostiteljska škola Dubrovnik</t>
  </si>
  <si>
    <t>Župska 2</t>
  </si>
  <si>
    <t>(020) 432-790</t>
  </si>
  <si>
    <t>(020) 432-484</t>
  </si>
  <si>
    <t>tajnistvo@tusdu.hr</t>
  </si>
  <si>
    <t>19-018-515</t>
  </si>
  <si>
    <t>Dubrovačka privatna gimnazija</t>
  </si>
  <si>
    <t>Sustjepanska 4</t>
  </si>
  <si>
    <t>(020) 332-844</t>
  </si>
  <si>
    <t>tomislav.franusic@pg-dubrovnik.net</t>
  </si>
  <si>
    <t>Srednja škola Petra Šegedina</t>
  </si>
  <si>
    <t>Sveti Antun bb</t>
  </si>
  <si>
    <t>Korčula</t>
  </si>
  <si>
    <t>(020) 711-129</t>
  </si>
  <si>
    <t>srednja.skola.korcula@du.t-com.hr</t>
  </si>
  <si>
    <t>Ulica  5 br. 9</t>
  </si>
  <si>
    <t>Vela Luka</t>
  </si>
  <si>
    <t>(020) 812-972</t>
  </si>
  <si>
    <t>ssvl@ss-vela-luka.skole.hr</t>
  </si>
  <si>
    <t>Srednja škola Metković</t>
  </si>
  <si>
    <t>Kralja Zvonimira 12</t>
  </si>
  <si>
    <t>Metković</t>
  </si>
  <si>
    <t>(020) 681-712</t>
  </si>
  <si>
    <t>ured@ss-metkovic.skole.hr</t>
  </si>
  <si>
    <t>Gimnazija Metković</t>
  </si>
  <si>
    <t>(020) 681-344</t>
  </si>
  <si>
    <t>ured@gimnazija-metkovic.skole.hr</t>
  </si>
  <si>
    <t>Srednja škola Andrije Kačića Miošića</t>
  </si>
  <si>
    <t>Tina Ujevića  5</t>
  </si>
  <si>
    <t>Ploče</t>
  </si>
  <si>
    <t>(020) 679-631</t>
  </si>
  <si>
    <t>ured@ss-fraandrijekacicamiosica-ploce.skole.hr</t>
  </si>
  <si>
    <t>Blato</t>
  </si>
  <si>
    <t>(020) 851-313</t>
  </si>
  <si>
    <t>srednja-skola-blato@du.htnet.hr</t>
  </si>
  <si>
    <t>Srednja poljoprivredna i tehnička škola</t>
  </si>
  <si>
    <t>Trg Opuzenske bojne 5</t>
  </si>
  <si>
    <t>Opuzen</t>
  </si>
  <si>
    <t>(020) 672-690</t>
  </si>
  <si>
    <t>(020) 672-562</t>
  </si>
  <si>
    <t>info@ssopuzen.hr</t>
  </si>
  <si>
    <t>Gimnazija Josipa Slavenskog Čakovec</t>
  </si>
  <si>
    <t>Vladimira Nazora 34</t>
  </si>
  <si>
    <t>Čakovec</t>
  </si>
  <si>
    <t>(040) 314-900</t>
  </si>
  <si>
    <t>gjs@gimnazija-cakovec.hr</t>
  </si>
  <si>
    <t>Graditeljska škola Čakovec</t>
  </si>
  <si>
    <t>Športska 1</t>
  </si>
  <si>
    <t>(040) 329-002</t>
  </si>
  <si>
    <t>(040) 329-024</t>
  </si>
  <si>
    <t>gsc@ss-graditeljska-ck.skole.hr</t>
  </si>
  <si>
    <t>Tehnička škola Čakovec</t>
  </si>
  <si>
    <t>Športska 5</t>
  </si>
  <si>
    <t>(040) 328-522</t>
  </si>
  <si>
    <t>tsck@tsck.hr</t>
  </si>
  <si>
    <t>Ekonomska i trgovačka škola Čakovec</t>
  </si>
  <si>
    <t>Vladimira Nazora 36</t>
  </si>
  <si>
    <t>(040) 312-520</t>
  </si>
  <si>
    <t>(040) 311-115</t>
  </si>
  <si>
    <t>ets@ets.hr</t>
  </si>
  <si>
    <t>Gospodarska škola</t>
  </si>
  <si>
    <t>Vladimira Nazora 38</t>
  </si>
  <si>
    <t>(040) 395-302</t>
  </si>
  <si>
    <t>gospodarska-skola-cakovec@ck.t-com.hr</t>
  </si>
  <si>
    <t>20-010-507</t>
  </si>
  <si>
    <t>Srednja škola Čakovec</t>
  </si>
  <si>
    <t>Jakova Gotovca 2</t>
  </si>
  <si>
    <t>(040) 314-108</t>
  </si>
  <si>
    <t>ured@ss-cakovec.skole.hr</t>
  </si>
  <si>
    <t>Srednja škola Prelog</t>
  </si>
  <si>
    <t>Čakovečka 1</t>
  </si>
  <si>
    <t>Prelog</t>
  </si>
  <si>
    <t>(040) 645-400</t>
  </si>
  <si>
    <t>ssp@ss-prelog.skole.hr</t>
  </si>
  <si>
    <t>Centar za odgoj i obrazovanje "Slava Raškaj" Zagreb</t>
  </si>
  <si>
    <t>Ilica 83</t>
  </si>
  <si>
    <t>Zagreb</t>
  </si>
  <si>
    <t>(01) 4821-202</t>
  </si>
  <si>
    <t>(01) 4821-201</t>
  </si>
  <si>
    <t>slava.raskaj-zagreb@zg.t-com.hr</t>
  </si>
  <si>
    <t>Prilaza Tomislava Špoljara 2</t>
  </si>
  <si>
    <t>(01) 2911-665</t>
  </si>
  <si>
    <t>Kušlanova 59a</t>
  </si>
  <si>
    <t>(01) 2382-241</t>
  </si>
  <si>
    <t>(01) 2382218</t>
  </si>
  <si>
    <t>ured@centar-vinko-bek-zg.skole.hr</t>
  </si>
  <si>
    <t>I. gimanzija</t>
  </si>
  <si>
    <t>Avenija Dubrovnik 36</t>
  </si>
  <si>
    <t>(01) 6601-153</t>
  </si>
  <si>
    <t>ured@gimnazija-prva-zg.skole.hr</t>
  </si>
  <si>
    <t>Križanićeva 4</t>
  </si>
  <si>
    <t>(01) 4611-834</t>
  </si>
  <si>
    <t>(01) 4611-729</t>
  </si>
  <si>
    <t>2.gimnazija-zagreb@zg.t-com.hr</t>
  </si>
  <si>
    <t>Kušlanova 52</t>
  </si>
  <si>
    <t>(01) 2305 454</t>
  </si>
  <si>
    <t>(01) 2339 627</t>
  </si>
  <si>
    <t>ured@gimnazija-treca-zg.skole.hr</t>
  </si>
  <si>
    <t>IV. gimnazija</t>
  </si>
  <si>
    <t>(01) 6677-188</t>
  </si>
  <si>
    <t>ured@gimnazija-cetvrta-zg.skole.hr</t>
  </si>
  <si>
    <t>(01) 4828-070</t>
  </si>
  <si>
    <t>(01) 4828-071</t>
  </si>
  <si>
    <t>(01) 4838-122</t>
  </si>
  <si>
    <t>tajnistvo@petagimnazija.hr</t>
  </si>
  <si>
    <t>Gornjogradska gimnazija</t>
  </si>
  <si>
    <t>Trg Katarine Zrinske 5</t>
  </si>
  <si>
    <t>(01) 4851-948</t>
  </si>
  <si>
    <t>(01) 4851-947</t>
  </si>
  <si>
    <t>gornjogradska@ggg.hr</t>
  </si>
  <si>
    <t>VII. gimanzija</t>
  </si>
  <si>
    <t>(01) 4611-835</t>
  </si>
  <si>
    <t>(01) 4611-741</t>
  </si>
  <si>
    <t>tajnistvo@gimnazija-sedma-zg.skole.hr</t>
  </si>
  <si>
    <t>Habdalićeva 1</t>
  </si>
  <si>
    <t>(01) 4852-410</t>
  </si>
  <si>
    <t>(01) 4851-938</t>
  </si>
  <si>
    <t>IX. Gimnazija</t>
  </si>
  <si>
    <t>Zagreb, Dobojska 12</t>
  </si>
  <si>
    <t>(01) 3097-197</t>
  </si>
  <si>
    <t>(01) 3097-198</t>
  </si>
  <si>
    <t> deveta(at)gimnazija-deveta-zg.skole.hr</t>
  </si>
  <si>
    <t>Klaićeva 7</t>
  </si>
  <si>
    <t>(01) 3771-879</t>
  </si>
  <si>
    <t>(01) 5509-280</t>
  </si>
  <si>
    <t>(01) 3778-426</t>
  </si>
  <si>
    <t>(01) 3777-994</t>
  </si>
  <si>
    <t>tajnica@Xgimnazija.hr</t>
  </si>
  <si>
    <t>XI. Gimnazija</t>
  </si>
  <si>
    <t>Savska cesta 77</t>
  </si>
  <si>
    <t>(01) 6177-489</t>
  </si>
  <si>
    <t>ured@gimnazija-jedanaesta-zg.skole.hr</t>
  </si>
  <si>
    <t>XII. Gimnazija</t>
  </si>
  <si>
    <t>Gjure Prejca 2</t>
  </si>
  <si>
    <t>(01) 2992-356</t>
  </si>
  <si>
    <t>ured@gimnazija-dvanaesta-zg,skole.hr</t>
  </si>
  <si>
    <t>Avenija Većeslava Holjevca 17</t>
  </si>
  <si>
    <t>(01) 6600-643</t>
  </si>
  <si>
    <t>(01) 6683-864</t>
  </si>
  <si>
    <t>ured@gimnazija-trinaesta-zg.skole.hr</t>
  </si>
  <si>
    <t>Trg hrvatskih Pavlina 1</t>
  </si>
  <si>
    <t>(01) 3732-240</t>
  </si>
  <si>
    <t>(01) 3732-495</t>
  </si>
  <si>
    <t>glv@gimnazija-lvranjanina-zg.skole.hr</t>
  </si>
  <si>
    <t>XV. gimnazija</t>
  </si>
  <si>
    <t>Jordanovac 8</t>
  </si>
  <si>
    <t>(01) 2302-255</t>
  </si>
  <si>
    <t>(01) 2321-564</t>
  </si>
  <si>
    <t>xvg@zagreb.mioc.hr</t>
  </si>
  <si>
    <t>XVI. gimnazija</t>
  </si>
  <si>
    <t>Križanićeva 4a</t>
  </si>
  <si>
    <t>(01) 4611-977</t>
  </si>
  <si>
    <t>xvi.gimnazija@zg.t-com.hr</t>
  </si>
  <si>
    <t>Klasična gimanzija</t>
  </si>
  <si>
    <t>(01) 4611-718</t>
  </si>
  <si>
    <t>(01) 4557-750</t>
  </si>
  <si>
    <t>klasicna.gimnazija1@gmail.com</t>
  </si>
  <si>
    <t>Mesićeva 35</t>
  </si>
  <si>
    <t>(01) 4680-641</t>
  </si>
  <si>
    <t>(01) 4680-645</t>
  </si>
  <si>
    <t>ured@gimnazija-osamnaesta-zg.skole.hr</t>
  </si>
  <si>
    <t>Zdravstveno učilište</t>
  </si>
  <si>
    <t>Medvedgradska 55</t>
  </si>
  <si>
    <t>(01) 4668-273</t>
  </si>
  <si>
    <t>(01) 4667-828</t>
  </si>
  <si>
    <t>(01) 4667-620</t>
  </si>
  <si>
    <t>ured@ss-zdravstevno-uciliste-zg.skole.hr</t>
  </si>
  <si>
    <t>Škola za medicinske sestre Mlinarska</t>
  </si>
  <si>
    <t>Mlinarska 34</t>
  </si>
  <si>
    <t>(01) 4668-079</t>
  </si>
  <si>
    <t>(01) 4666-061</t>
  </si>
  <si>
    <t>(01) 4667-862</t>
  </si>
  <si>
    <t>Škola za primalje</t>
  </si>
  <si>
    <t>Vinogradska cesta 29</t>
  </si>
  <si>
    <t>(01) 3768-285</t>
  </si>
  <si>
    <t>szp@ss-primalje-zg.skole.hr</t>
  </si>
  <si>
    <t>Škola za  medicinske sestre Vrapče</t>
  </si>
  <si>
    <t>Bolnička cesta 32</t>
  </si>
  <si>
    <t>msvrapce@ss-medicinske-vrapce-zg.skole.hr</t>
  </si>
  <si>
    <t>(01) 2992-354</t>
  </si>
  <si>
    <t>veterinarska.skola@ss-veterinarska-zg.skole.hr</t>
  </si>
  <si>
    <t>(01) 3771-400</t>
  </si>
  <si>
    <t>(01) 3773-586</t>
  </si>
  <si>
    <t>tesla@tesla.hr</t>
  </si>
  <si>
    <t>Konavoska 2</t>
  </si>
  <si>
    <t>(01) 3666-114</t>
  </si>
  <si>
    <t>(01) 3665-033</t>
  </si>
  <si>
    <t>(01) 3665-837</t>
  </si>
  <si>
    <t>skola@ss-elektrotehnicka-zg.skole.hr</t>
  </si>
  <si>
    <t>Selska cesta 83</t>
  </si>
  <si>
    <t>(01) 3023-823</t>
  </si>
  <si>
    <t>(01) 3026-165</t>
  </si>
  <si>
    <t>ured@ss-elektrostrojarskaobrtnicka-zg.skole.hr</t>
  </si>
  <si>
    <t>Graditeljska tehnička škola</t>
  </si>
  <si>
    <t>(01) 6623-615</t>
  </si>
  <si>
    <t>(01) 6672-472</t>
  </si>
  <si>
    <t>info@gts.hr</t>
  </si>
  <si>
    <t>Avenija Većeslava Holjevca 15</t>
  </si>
  <si>
    <t>(01) 6600-648</t>
  </si>
  <si>
    <t>uprava@geoskola.hr</t>
  </si>
  <si>
    <t>Prva ekonomska škola</t>
  </si>
  <si>
    <t>Medulićeva 33</t>
  </si>
  <si>
    <t>(01) 4828-096</t>
  </si>
  <si>
    <t>(01) 4873-846</t>
  </si>
  <si>
    <t>prvaeksk@gmail.com</t>
  </si>
  <si>
    <t>Druga ekonomska škola</t>
  </si>
  <si>
    <t>Dobojska 12</t>
  </si>
  <si>
    <t>(01) 3097-195</t>
  </si>
  <si>
    <t>ured@ss-druga-ekonomska-zg.skole.hr</t>
  </si>
  <si>
    <t>Trg J. F. Kennedyja 5</t>
  </si>
  <si>
    <t>(01) 2336-116</t>
  </si>
  <si>
    <t>(01) 2328-023</t>
  </si>
  <si>
    <t>(01) 2338-258</t>
  </si>
  <si>
    <t>treca.ekonomska@tes.hr</t>
  </si>
  <si>
    <t>Prirodoslovna škola Vladimira Preloga</t>
  </si>
  <si>
    <t>Ulica grada Vukovara 269</t>
  </si>
  <si>
    <t>(01) 6184-764</t>
  </si>
  <si>
    <t>(01) 6184-780</t>
  </si>
  <si>
    <t>(01) 6184-829</t>
  </si>
  <si>
    <t>ravnatelj@psvprelog.hr</t>
  </si>
  <si>
    <t>Ugostiteljsko-turističko učilište</t>
  </si>
  <si>
    <t>Kombolova 2a</t>
  </si>
  <si>
    <t>(01) 6686-986</t>
  </si>
  <si>
    <t>(01) 6603-921</t>
  </si>
  <si>
    <t>(01) 6603-915</t>
  </si>
  <si>
    <t>ured@uciliste-ugostiteljsko-turisticko-zg.skole.hr</t>
  </si>
  <si>
    <t>Trg J. F. Kennedyja 9</t>
  </si>
  <si>
    <t>(01) 2300-708</t>
  </si>
  <si>
    <t>(01) 2304-216</t>
  </si>
  <si>
    <t>ptskola@ptskola.hr</t>
  </si>
  <si>
    <t>Škola za cestovni promet</t>
  </si>
  <si>
    <t>Trg J. F. Kennedyja 8</t>
  </si>
  <si>
    <t>(01) 2303-444</t>
  </si>
  <si>
    <t>(01) 2300-183</t>
  </si>
  <si>
    <t>skola@globalnet.hr</t>
  </si>
  <si>
    <t>Poljoprivredna škola</t>
  </si>
  <si>
    <t>(01) 2992-133</t>
  </si>
  <si>
    <t>ured@ss-poljoprivredna-zg.skole.hr</t>
  </si>
  <si>
    <t>Prehrambeno-tehnološka škola</t>
  </si>
  <si>
    <t>(01) 2992-357</t>
  </si>
  <si>
    <t>(01) 2992-355</t>
  </si>
  <si>
    <t>(01) 2992-353</t>
  </si>
  <si>
    <t>ured@ss-prehrambenotehnoloska-zg.skole.hr</t>
  </si>
  <si>
    <t>Škola za modu i dizajn</t>
  </si>
  <si>
    <t>Prilaz baruna Filipovića 30</t>
  </si>
  <si>
    <t>(01) 3773-133</t>
  </si>
  <si>
    <t>(01) 3772-287</t>
  </si>
  <si>
    <t>skola-mid@email.ht.hr</t>
  </si>
  <si>
    <t>Getaldićeva 2</t>
  </si>
  <si>
    <t>(01) 2371-070</t>
  </si>
  <si>
    <t>(01) 2371-075</t>
  </si>
  <si>
    <t>graficka.skola@skole.hr</t>
  </si>
  <si>
    <t>Nadbiskupska klasična gimnazija s pravom javnosti</t>
  </si>
  <si>
    <t>Voćarska 106</t>
  </si>
  <si>
    <t>(01) 4680-425</t>
  </si>
  <si>
    <t>ured@gimnazija-nadbiskupska-klasicna-zg.skole.hr</t>
  </si>
  <si>
    <t>Strojarska tehnička škola Fausta Vrančića</t>
  </si>
  <si>
    <t>Avenija Marina Držića 14</t>
  </si>
  <si>
    <t>(01) 6118-713</t>
  </si>
  <si>
    <t>ured@ss-strojarskotehnickafvrancica-zg.skole.hr</t>
  </si>
  <si>
    <t>(01) 3665-655</t>
  </si>
  <si>
    <t>sts-bosnjakovic@zg.ht.hr</t>
  </si>
  <si>
    <t>Savska cesta 86</t>
  </si>
  <si>
    <t>(01) 6177-502</t>
  </si>
  <si>
    <t>(01) 6177-506</t>
  </si>
  <si>
    <t>skola@ss-drvodjeljska-zg.skole.hr</t>
  </si>
  <si>
    <t>Tehnička škola Zagreb</t>
  </si>
  <si>
    <t>Palmotićeva 84</t>
  </si>
  <si>
    <t>(01) 3782 969</t>
  </si>
  <si>
    <t>(01) 4839-909</t>
  </si>
  <si>
    <t>(01) 3783 220</t>
  </si>
  <si>
    <t>zts-zagreb@zg.htnet.hr</t>
  </si>
  <si>
    <t>Obrtnička škola za osobne usluge</t>
  </si>
  <si>
    <t>Savska cesta 23</t>
  </si>
  <si>
    <t>(01) 4886-184</t>
  </si>
  <si>
    <t>skola@ss-obrtnicka-osobneusluge-zg.skole.hr</t>
  </si>
  <si>
    <t>Industrijsko - strojarska škola</t>
  </si>
  <si>
    <t>(01) 6156-611</t>
  </si>
  <si>
    <t>(01) 6152-955</t>
  </si>
  <si>
    <t>iss@ss-industrijska-strojarska-zg.skole.hr</t>
  </si>
  <si>
    <t>Obrtnička i industrijska graditeljska škola</t>
  </si>
  <si>
    <t>Avenija Većeslava Holjevca 13</t>
  </si>
  <si>
    <t>(01) 6670-503</t>
  </si>
  <si>
    <t>(01) 6688-232</t>
  </si>
  <si>
    <t>(01) 6691-195</t>
  </si>
  <si>
    <t>oigszg@gmail.com</t>
  </si>
  <si>
    <t>Sveti duh 129</t>
  </si>
  <si>
    <t>(01) 3700-736</t>
  </si>
  <si>
    <t>(01) 3700-739</t>
  </si>
  <si>
    <t>skola@smimk.hr</t>
  </si>
  <si>
    <t>Upravna škola Zagreb</t>
  </si>
  <si>
    <t>(01) 4830-774</t>
  </si>
  <si>
    <t>ured@ss-upravnaskolazagreb-zg.skole.hr</t>
  </si>
  <si>
    <t>Trgovačka škola</t>
  </si>
  <si>
    <t>Trg J. F. Kennedyja 4</t>
  </si>
  <si>
    <t>(01) 2335-702</t>
  </si>
  <si>
    <t>(01) 2335-705</t>
  </si>
  <si>
    <t>trgovacka-skola@zg.t-com.hr</t>
  </si>
  <si>
    <t>Športska gimnazija</t>
  </si>
  <si>
    <t>Selska cesta 119</t>
  </si>
  <si>
    <t>uprava@spogi.hr</t>
  </si>
  <si>
    <t>GIMNAZIJA SESVETE</t>
  </si>
  <si>
    <t>Bistrička 7</t>
  </si>
  <si>
    <t>Sesvete</t>
  </si>
  <si>
    <t>(01) 2002-466</t>
  </si>
  <si>
    <t>(01) 2003-471</t>
  </si>
  <si>
    <t>ured@gimnazija-sesvete.skole.hr</t>
  </si>
  <si>
    <t>Zagorska 14</t>
  </si>
  <si>
    <t>(01) 3643-437</t>
  </si>
  <si>
    <t>info@ss-czoio.hr</t>
  </si>
  <si>
    <t>Gundulićeva 12</t>
  </si>
  <si>
    <t>(01) 4830-248</t>
  </si>
  <si>
    <t>ured@gimnazija-druzbesestaramilosrdnica-zg.skole.hr</t>
  </si>
  <si>
    <t>Tehnička škola Ruđera Boškovića</t>
  </si>
  <si>
    <t>Getaldićeva 4</t>
  </si>
  <si>
    <t>(01) 2371-061</t>
  </si>
  <si>
    <t>tsrb@tsrb.hr</t>
  </si>
  <si>
    <t>Frankopanska 8</t>
  </si>
  <si>
    <t>(01) 4848-543</t>
  </si>
  <si>
    <t>Islamska gimnazija dr. Ahmeda Smajlovića</t>
  </si>
  <si>
    <t>Prilaz Safvet-bega Bašagića 1 (Gavellina 40)</t>
  </si>
  <si>
    <t>(01) 6131-057</t>
  </si>
  <si>
    <t>info@islamska-gimnazija.hr</t>
  </si>
  <si>
    <t>Srpska pravoslavna opća gimnazija Kantakuzina - Katarina Branković, ustanova ˝s pravom javnosti˝</t>
  </si>
  <si>
    <t>Sveti Duh 122</t>
  </si>
  <si>
    <t>(01) 4852-871</t>
  </si>
  <si>
    <t>Amruševa 10</t>
  </si>
  <si>
    <t>(01) 4875-953</t>
  </si>
  <si>
    <t>(01) 4855-585</t>
  </si>
  <si>
    <t>(01) 3700-742</t>
  </si>
  <si>
    <t>Privatna gimnazija i ekonomska škola "Katarina Zrinski"</t>
  </si>
  <si>
    <t>(01) 3695 588</t>
  </si>
  <si>
    <t>katarina@zrinski.org</t>
  </si>
  <si>
    <t>Lingra-privatna škola s pravom javnosti</t>
  </si>
  <si>
    <t>Gjure Szaba 4</t>
  </si>
  <si>
    <t>(01) 3779-593</t>
  </si>
  <si>
    <t>Privatna srednja ekonomska škola Inova s pravom javnosti</t>
  </si>
  <si>
    <t>Folnegovićeva 10 (razredni odjeli)</t>
  </si>
  <si>
    <t>(01) 4662-893</t>
  </si>
  <si>
    <t>inova@ss-privatna-ekonomska-inova-zg.skole.hr</t>
  </si>
  <si>
    <t>Ivana Gundulića 55</t>
  </si>
  <si>
    <t>(01) 4834-137</t>
  </si>
  <si>
    <t xml:space="preserve">(01)  </t>
  </si>
  <si>
    <t>webmaster@pug.hr</t>
  </si>
  <si>
    <t>Dedići 102</t>
  </si>
  <si>
    <t>(01) 4611 007</t>
  </si>
  <si>
    <t>Privatna jezično-informatička gimnazija svijet s pravom javnosti</t>
  </si>
  <si>
    <t>Maksimirska 88</t>
  </si>
  <si>
    <t>(01) 4873-957</t>
  </si>
  <si>
    <t>ured@gimnazija-svijet-zg.skole.hr</t>
  </si>
  <si>
    <t>Privatna gimnazija i ekonomsko-informatička škola Futura s pravom javnosti</t>
  </si>
  <si>
    <t>Divka Budaka 1/d</t>
  </si>
  <si>
    <t>(01) 4828-571</t>
  </si>
  <si>
    <t>futura@ss-privatna-skola-futura.skole.hr</t>
  </si>
  <si>
    <t>Prva privatna gimnazija s pravom javnosti</t>
  </si>
  <si>
    <t>Andrije Hebranga 21</t>
  </si>
  <si>
    <t>(01) 4852-142</t>
  </si>
  <si>
    <t>(01) 4883-663</t>
  </si>
  <si>
    <t>Vrhovec 48</t>
  </si>
  <si>
    <t>(01) 6185 717</t>
  </si>
  <si>
    <t>(01) 618 5659</t>
  </si>
  <si>
    <t>tajnistvo@isi.com.hr</t>
  </si>
  <si>
    <t>Privatna klasična gimnazija s pravom javnosti</t>
  </si>
  <si>
    <t>Harambašićeva 19</t>
  </si>
  <si>
    <t>(01) 2300-325</t>
  </si>
  <si>
    <t>Privatna gimnazija i turističko-ugostiteljska škola Jure Kuprešak</t>
  </si>
  <si>
    <t>Ljubijska 82</t>
  </si>
  <si>
    <t>(01)  2987 539</t>
  </si>
  <si>
    <t>skola-kupresak@email.t-com.hr</t>
  </si>
  <si>
    <t>21-114-623</t>
  </si>
  <si>
    <t>Opća privatna gimnazija</t>
  </si>
  <si>
    <t>Petrinjska 7/I</t>
  </si>
  <si>
    <t xml:space="preserve">(01) 4816-063 </t>
  </si>
  <si>
    <t>tajnistvo@opg.hr</t>
  </si>
  <si>
    <t>21-114-624</t>
  </si>
  <si>
    <t>Srednja škola Jelkovec</t>
  </si>
  <si>
    <t>Vladimira Stahuljaka 1</t>
  </si>
  <si>
    <t>(01) 2049-723</t>
  </si>
  <si>
    <t>ured@ss-jelkovec.skole.hr</t>
  </si>
  <si>
    <t>21-114-628</t>
  </si>
  <si>
    <t>Privatna sportska i jezična gimnazija Franjo Bučar</t>
  </si>
  <si>
    <t>Ulica Nikole Tesle 14</t>
  </si>
  <si>
    <t>info@gimnazijabucar.hr</t>
  </si>
  <si>
    <t>10-089-507</t>
  </si>
  <si>
    <t>Glazbena škola Jan Vlašimsky Virovitica</t>
  </si>
  <si>
    <t>Mihanovićeva 21</t>
  </si>
  <si>
    <t>33000</t>
  </si>
  <si>
    <t>5. razred</t>
  </si>
  <si>
    <t>Ukupno
1.-5. razred</t>
  </si>
  <si>
    <t>5m</t>
  </si>
  <si>
    <t>5z</t>
  </si>
  <si>
    <t>2018/2019</t>
  </si>
  <si>
    <t xml:space="preserve">Petogodišnji strukovni programi </t>
  </si>
  <si>
    <t>SS-T4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</si>
</sst>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3" borderId="10" xfId="59" applyFont="1" applyFill="1" applyBorder="1" applyAlignment="1">
      <alignment horizontal="center"/>
      <protection/>
    </xf>
    <xf numFmtId="0" fontId="6" fillId="0" borderId="10" xfId="59" applyFont="1" applyFill="1" applyBorder="1" applyAlignment="1">
      <alignment/>
      <protection/>
    </xf>
    <xf numFmtId="0" fontId="6" fillId="33" borderId="10" xfId="59" applyFont="1" applyFill="1" applyBorder="1" applyAlignment="1" quotePrefix="1">
      <alignment horizontal="center"/>
      <protection/>
    </xf>
    <xf numFmtId="0" fontId="0" fillId="0" borderId="15" xfId="0" applyBorder="1" applyAlignment="1">
      <alignment horizontal="right"/>
    </xf>
    <xf numFmtId="16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8" fillId="33" borderId="18" xfId="58" applyFont="1" applyFill="1" applyBorder="1" applyAlignment="1">
      <alignment horizontal="center"/>
      <protection/>
    </xf>
    <xf numFmtId="0" fontId="8" fillId="0" borderId="19" xfId="58" applyFont="1" applyFill="1" applyBorder="1" applyAlignment="1">
      <alignment horizontal="right" wrapText="1"/>
      <protection/>
    </xf>
    <xf numFmtId="0" fontId="8" fillId="0" borderId="19" xfId="58" applyFont="1" applyFill="1" applyBorder="1" applyAlignment="1">
      <alignment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9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 horizontal="right" indent="1"/>
      <protection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 indent="1"/>
      <protection/>
    </xf>
    <xf numFmtId="0" fontId="9" fillId="0" borderId="0" xfId="0" applyFont="1" applyAlignment="1" applyProtection="1">
      <alignment horizontal="right" vertical="center"/>
      <protection/>
    </xf>
    <xf numFmtId="49" fontId="11" fillId="0" borderId="0" xfId="0" applyNumberFormat="1" applyFont="1" applyAlignment="1">
      <alignment horizontal="center" vertical="center"/>
    </xf>
    <xf numFmtId="0" fontId="9" fillId="0" borderId="0" xfId="0" applyFont="1" applyAlignment="1" applyProtection="1">
      <alignment vertical="center"/>
      <protection/>
    </xf>
    <xf numFmtId="49" fontId="12" fillId="0" borderId="0" xfId="0" applyNumberFormat="1" applyFont="1" applyBorder="1" applyAlignment="1">
      <alignment horizontal="center" vertical="top"/>
    </xf>
    <xf numFmtId="0" fontId="0" fillId="0" borderId="22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shrinkToFit="1"/>
      <protection/>
    </xf>
    <xf numFmtId="16" fontId="0" fillId="0" borderId="20" xfId="0" applyNumberFormat="1" applyBorder="1" applyAlignment="1" applyProtection="1" quotePrefix="1">
      <alignment horizontal="center"/>
      <protection locked="0"/>
    </xf>
    <xf numFmtId="0" fontId="0" fillId="0" borderId="23" xfId="0" applyBorder="1" applyAlignment="1" applyProtection="1" quotePrefix="1">
      <alignment horizontal="center"/>
      <protection locked="0"/>
    </xf>
    <xf numFmtId="0" fontId="0" fillId="0" borderId="20" xfId="0" applyBorder="1" applyAlignment="1" applyProtection="1" quotePrefix="1">
      <alignment horizontal="center"/>
      <protection locked="0"/>
    </xf>
    <xf numFmtId="4" fontId="0" fillId="0" borderId="0" xfId="0" applyNumberFormat="1" applyAlignment="1">
      <alignment/>
    </xf>
    <xf numFmtId="0" fontId="0" fillId="0" borderId="22" xfId="0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23" xfId="0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shrinkToFit="1"/>
      <protection/>
    </xf>
    <xf numFmtId="0" fontId="0" fillId="0" borderId="15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 vertical="center"/>
    </xf>
    <xf numFmtId="0" fontId="12" fillId="0" borderId="28" xfId="0" applyFont="1" applyBorder="1" applyAlignment="1" applyProtection="1">
      <alignment horizontal="right" vertical="center" indent="10"/>
      <protection/>
    </xf>
    <xf numFmtId="0" fontId="12" fillId="0" borderId="0" xfId="0" applyFont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 indent="10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 applyProtection="1">
      <alignment/>
      <protection locked="0"/>
    </xf>
    <xf numFmtId="0" fontId="4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29" xfId="57" applyFont="1" applyBorder="1" applyAlignment="1" applyProtection="1">
      <alignment horizontal="center"/>
      <protection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5" fillId="0" borderId="0" xfId="57" applyFont="1" applyAlignment="1">
      <alignment horizontal="center"/>
      <protection/>
    </xf>
    <xf numFmtId="0" fontId="13" fillId="0" borderId="0" xfId="57" applyFont="1" applyAlignment="1">
      <alignment horizontal="left"/>
      <protection/>
    </xf>
    <xf numFmtId="0" fontId="13" fillId="0" borderId="0" xfId="57" applyFont="1" applyAlignment="1">
      <alignment horizontal="center"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0" fontId="0" fillId="0" borderId="24" xfId="57" applyBorder="1" applyAlignment="1">
      <alignment horizontal="center" vertical="center"/>
      <protection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0" fillId="0" borderId="15" xfId="57" applyBorder="1" applyAlignment="1">
      <alignment horizontal="center" vertical="center"/>
      <protection/>
    </xf>
    <xf numFmtId="0" fontId="0" fillId="0" borderId="22" xfId="57" applyBorder="1" applyAlignment="1">
      <alignment horizontal="center" vertical="center"/>
      <protection/>
    </xf>
    <xf numFmtId="0" fontId="0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0" fillId="0" borderId="20" xfId="57" applyFill="1" applyBorder="1" applyAlignment="1">
      <alignment horizontal="center" vertical="center"/>
      <protection/>
    </xf>
    <xf numFmtId="0" fontId="0" fillId="0" borderId="10" xfId="57" applyFill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0" fillId="0" borderId="15" xfId="57" applyBorder="1" applyAlignment="1">
      <alignment horizontal="right"/>
      <protection/>
    </xf>
    <xf numFmtId="0" fontId="0" fillId="0" borderId="23" xfId="57" applyBorder="1" applyAlignment="1" applyProtection="1" quotePrefix="1">
      <alignment horizontal="center"/>
      <protection/>
    </xf>
    <xf numFmtId="0" fontId="0" fillId="0" borderId="10" xfId="57" applyBorder="1" applyAlignment="1" applyProtection="1">
      <alignment shrinkToFit="1"/>
      <protection/>
    </xf>
    <xf numFmtId="0" fontId="0" fillId="0" borderId="22" xfId="57" applyBorder="1" applyProtection="1">
      <alignment/>
      <protection locked="0"/>
    </xf>
    <xf numFmtId="0" fontId="4" fillId="0" borderId="15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0" fillId="0" borderId="20" xfId="57" applyBorder="1">
      <alignment/>
      <protection/>
    </xf>
    <xf numFmtId="0" fontId="0" fillId="0" borderId="10" xfId="57" applyBorder="1" applyAlignment="1">
      <alignment horizontal="center"/>
      <protection/>
    </xf>
    <xf numFmtId="0" fontId="0" fillId="0" borderId="10" xfId="57" applyBorder="1">
      <alignment/>
      <protection/>
    </xf>
    <xf numFmtId="16" fontId="0" fillId="0" borderId="16" xfId="57" applyNumberFormat="1" applyBorder="1" applyAlignment="1">
      <alignment horizontal="right"/>
      <protection/>
    </xf>
    <xf numFmtId="0" fontId="0" fillId="0" borderId="22" xfId="57" applyBorder="1" applyAlignment="1" applyProtection="1">
      <alignment shrinkToFit="1"/>
      <protection/>
    </xf>
    <xf numFmtId="0" fontId="0" fillId="0" borderId="16" xfId="57" applyBorder="1" applyAlignment="1">
      <alignment horizontal="right"/>
      <protection/>
    </xf>
    <xf numFmtId="0" fontId="4" fillId="0" borderId="12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3" xfId="57" applyFont="1" applyBorder="1" applyAlignment="1">
      <alignment horizontal="center"/>
      <protection/>
    </xf>
    <xf numFmtId="4" fontId="0" fillId="0" borderId="0" xfId="57" applyNumberFormat="1">
      <alignment/>
      <protection/>
    </xf>
    <xf numFmtId="16" fontId="0" fillId="0" borderId="0" xfId="57" applyNumberFormat="1" applyBorder="1">
      <alignment/>
      <protection/>
    </xf>
    <xf numFmtId="0" fontId="0" fillId="0" borderId="0" xfId="57" applyAlignment="1">
      <alignment horizontal="right"/>
      <protection/>
    </xf>
    <xf numFmtId="49" fontId="9" fillId="0" borderId="0" xfId="57" applyNumberFormat="1" applyFont="1" applyAlignment="1" applyProtection="1">
      <alignment/>
      <protection/>
    </xf>
    <xf numFmtId="49" fontId="10" fillId="0" borderId="0" xfId="57" applyNumberFormat="1" applyFont="1" applyAlignment="1" applyProtection="1">
      <alignment horizontal="right" indent="1"/>
      <protection/>
    </xf>
    <xf numFmtId="49" fontId="9" fillId="0" borderId="0" xfId="57" applyNumberFormat="1" applyFont="1" applyAlignment="1" applyProtection="1">
      <alignment vertical="center"/>
      <protection/>
    </xf>
    <xf numFmtId="49" fontId="9" fillId="0" borderId="0" xfId="57" applyNumberFormat="1" applyFont="1" applyAlignment="1">
      <alignment horizontal="center" vertical="center"/>
      <protection/>
    </xf>
    <xf numFmtId="49" fontId="9" fillId="0" borderId="0" xfId="57" applyNumberFormat="1" applyFont="1" applyBorder="1" applyAlignment="1">
      <alignment horizontal="center" vertical="center"/>
      <protection/>
    </xf>
    <xf numFmtId="0" fontId="10" fillId="0" borderId="0" xfId="57" applyFont="1" applyAlignment="1" applyProtection="1">
      <alignment horizontal="right" vertical="center" indent="1"/>
      <protection/>
    </xf>
    <xf numFmtId="0" fontId="12" fillId="0" borderId="28" xfId="57" applyFont="1" applyBorder="1" applyAlignment="1" applyProtection="1">
      <alignment horizontal="right" vertical="center" indent="10"/>
      <protection/>
    </xf>
    <xf numFmtId="0" fontId="12" fillId="0" borderId="0" xfId="57" applyFont="1" applyBorder="1" applyAlignment="1" applyProtection="1">
      <alignment horizontal="right" vertical="center" indent="10"/>
      <protection/>
    </xf>
    <xf numFmtId="0" fontId="12" fillId="0" borderId="0" xfId="57" applyFont="1" applyAlignment="1" applyProtection="1">
      <alignment horizontal="center" vertical="center"/>
      <protection/>
    </xf>
    <xf numFmtId="0" fontId="12" fillId="0" borderId="0" xfId="57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right" vertical="center"/>
      <protection/>
    </xf>
    <xf numFmtId="49" fontId="9" fillId="0" borderId="28" xfId="57" applyNumberFormat="1" applyFont="1" applyBorder="1" applyAlignment="1" applyProtection="1">
      <alignment horizontal="center" vertical="center"/>
      <protection locked="0"/>
    </xf>
    <xf numFmtId="49" fontId="9" fillId="0" borderId="0" xfId="57" applyNumberFormat="1" applyFont="1" applyBorder="1" applyAlignment="1" applyProtection="1">
      <alignment horizontal="center" vertical="center"/>
      <protection locked="0"/>
    </xf>
    <xf numFmtId="49" fontId="12" fillId="0" borderId="0" xfId="57" applyNumberFormat="1" applyFont="1" applyBorder="1" applyAlignment="1">
      <alignment horizontal="center" vertical="top"/>
      <protection/>
    </xf>
    <xf numFmtId="0" fontId="9" fillId="0" borderId="0" xfId="57" applyFont="1" applyBorder="1" applyAlignment="1" applyProtection="1">
      <alignment vertical="center"/>
      <protection/>
    </xf>
    <xf numFmtId="0" fontId="9" fillId="0" borderId="0" xfId="57" applyFont="1" applyAlignment="1" applyProtection="1">
      <alignment vertical="center"/>
      <protection/>
    </xf>
    <xf numFmtId="49" fontId="11" fillId="0" borderId="0" xfId="57" applyNumberFormat="1" applyFont="1" applyAlignment="1">
      <alignment horizontal="center" vertical="center"/>
      <protection/>
    </xf>
    <xf numFmtId="49" fontId="11" fillId="0" borderId="0" xfId="57" applyNumberFormat="1" applyFont="1" applyBorder="1" applyAlignment="1">
      <alignment horizontal="center" vertical="center"/>
      <protection/>
    </xf>
    <xf numFmtId="0" fontId="0" fillId="35" borderId="10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8" fillId="0" borderId="19" xfId="58" applyFont="1" applyFill="1" applyBorder="1" applyAlignment="1">
      <alignment horizontal="left" wrapText="1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9" fillId="0" borderId="32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>
      <alignment horizontal="center"/>
    </xf>
    <xf numFmtId="0" fontId="4" fillId="0" borderId="33" xfId="0" applyFont="1" applyBorder="1" applyAlignment="1">
      <alignment horizontal="right" vertical="center" indent="3"/>
    </xf>
    <xf numFmtId="0" fontId="4" fillId="0" borderId="34" xfId="0" applyFont="1" applyBorder="1" applyAlignment="1">
      <alignment horizontal="right" vertical="center" indent="3"/>
    </xf>
    <xf numFmtId="0" fontId="4" fillId="0" borderId="35" xfId="0" applyFont="1" applyBorder="1" applyAlignment="1">
      <alignment horizontal="right" vertical="center" indent="3"/>
    </xf>
    <xf numFmtId="0" fontId="4" fillId="0" borderId="36" xfId="0" applyFont="1" applyBorder="1" applyAlignment="1">
      <alignment horizontal="right" vertical="center" indent="3"/>
    </xf>
    <xf numFmtId="0" fontId="4" fillId="0" borderId="28" xfId="0" applyFont="1" applyBorder="1" applyAlignment="1">
      <alignment horizontal="right" vertical="center" indent="3"/>
    </xf>
    <xf numFmtId="0" fontId="4" fillId="0" borderId="37" xfId="0" applyFont="1" applyBorder="1" applyAlignment="1">
      <alignment horizontal="right" vertical="center" indent="3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9" fillId="0" borderId="28" xfId="0" applyNumberFormat="1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9" fontId="11" fillId="0" borderId="28" xfId="0" applyNumberFormat="1" applyFont="1" applyBorder="1" applyAlignment="1">
      <alignment horizontal="left" vertical="center"/>
    </xf>
    <xf numFmtId="0" fontId="11" fillId="0" borderId="28" xfId="0" applyNumberFormat="1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2" xfId="57" applyBorder="1" applyAlignment="1">
      <alignment horizontal="center" vertical="center"/>
      <protection/>
    </xf>
    <xf numFmtId="0" fontId="4" fillId="0" borderId="25" xfId="57" applyFont="1" applyBorder="1" applyAlignment="1">
      <alignment horizontal="center"/>
      <protection/>
    </xf>
    <xf numFmtId="0" fontId="4" fillId="0" borderId="41" xfId="57" applyFont="1" applyBorder="1" applyAlignment="1">
      <alignment horizontal="center"/>
      <protection/>
    </xf>
    <xf numFmtId="0" fontId="4" fillId="0" borderId="0" xfId="57" applyFont="1" applyAlignment="1">
      <alignment horizontal="left" vertical="top"/>
      <protection/>
    </xf>
    <xf numFmtId="0" fontId="5" fillId="0" borderId="0" xfId="57" applyFont="1" applyAlignment="1">
      <alignment horizontal="center"/>
      <protection/>
    </xf>
    <xf numFmtId="0" fontId="13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Alignment="1">
      <alignment horizontal="right" vertical="top"/>
      <protection/>
    </xf>
    <xf numFmtId="0" fontId="0" fillId="0" borderId="40" xfId="57" applyBorder="1" applyAlignment="1">
      <alignment horizontal="center" vertical="center"/>
      <protection/>
    </xf>
    <xf numFmtId="0" fontId="0" fillId="0" borderId="26" xfId="57" applyBorder="1" applyAlignment="1">
      <alignment horizontal="center" vertical="center"/>
      <protection/>
    </xf>
    <xf numFmtId="0" fontId="0" fillId="0" borderId="38" xfId="57" applyBorder="1" applyAlignment="1">
      <alignment horizontal="center" vertical="center"/>
      <protection/>
    </xf>
    <xf numFmtId="0" fontId="0" fillId="0" borderId="39" xfId="57" applyBorder="1" applyAlignment="1">
      <alignment horizontal="center" vertical="center"/>
      <protection/>
    </xf>
    <xf numFmtId="0" fontId="14" fillId="0" borderId="40" xfId="57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 vertical="center"/>
      <protection/>
    </xf>
    <xf numFmtId="0" fontId="4" fillId="0" borderId="42" xfId="57" applyFont="1" applyBorder="1" applyAlignment="1">
      <alignment horizontal="center"/>
      <protection/>
    </xf>
    <xf numFmtId="0" fontId="4" fillId="0" borderId="43" xfId="57" applyFont="1" applyBorder="1" applyAlignment="1">
      <alignment horizontal="center"/>
      <protection/>
    </xf>
    <xf numFmtId="0" fontId="0" fillId="0" borderId="24" xfId="57" applyBorder="1" applyAlignment="1">
      <alignment horizontal="center" vertical="center"/>
      <protection/>
    </xf>
    <xf numFmtId="0" fontId="4" fillId="0" borderId="33" xfId="57" applyFont="1" applyBorder="1" applyAlignment="1">
      <alignment horizontal="right" vertical="center" indent="3"/>
      <protection/>
    </xf>
    <xf numFmtId="0" fontId="4" fillId="0" borderId="34" xfId="57" applyFont="1" applyBorder="1" applyAlignment="1">
      <alignment horizontal="right" vertical="center" indent="3"/>
      <protection/>
    </xf>
    <xf numFmtId="0" fontId="4" fillId="0" borderId="35" xfId="57" applyFont="1" applyBorder="1" applyAlignment="1">
      <alignment horizontal="right" vertical="center" indent="3"/>
      <protection/>
    </xf>
    <xf numFmtId="0" fontId="4" fillId="0" borderId="36" xfId="57" applyFont="1" applyBorder="1" applyAlignment="1">
      <alignment horizontal="right" vertical="center" indent="3"/>
      <protection/>
    </xf>
    <xf numFmtId="0" fontId="4" fillId="0" borderId="28" xfId="57" applyFont="1" applyBorder="1" applyAlignment="1">
      <alignment horizontal="right" vertical="center" indent="3"/>
      <protection/>
    </xf>
    <xf numFmtId="0" fontId="4" fillId="0" borderId="37" xfId="57" applyFont="1" applyBorder="1" applyAlignment="1">
      <alignment horizontal="right" vertical="center" indent="3"/>
      <protection/>
    </xf>
    <xf numFmtId="49" fontId="11" fillId="0" borderId="28" xfId="57" applyNumberFormat="1" applyFont="1" applyBorder="1" applyAlignment="1">
      <alignment horizontal="left" vertical="center"/>
      <protection/>
    </xf>
    <xf numFmtId="0" fontId="11" fillId="0" borderId="28" xfId="57" applyNumberFormat="1" applyFont="1" applyBorder="1" applyAlignment="1">
      <alignment horizontal="left" vertical="center"/>
      <protection/>
    </xf>
    <xf numFmtId="3" fontId="4" fillId="0" borderId="0" xfId="57" applyNumberFormat="1" applyFont="1" applyAlignment="1">
      <alignment horizontal="center"/>
      <protection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11" fillId="0" borderId="32" xfId="0" applyNumberFormat="1" applyFont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49" fontId="11" fillId="0" borderId="28" xfId="0" applyNumberFormat="1" applyFont="1" applyBorder="1" applyAlignment="1" applyProtection="1">
      <alignment horizontal="left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" fontId="0" fillId="0" borderId="45" xfId="0" applyNumberFormat="1" applyBorder="1" applyAlignment="1" applyProtection="1">
      <alignment horizontal="left"/>
      <protection/>
    </xf>
    <xf numFmtId="16" fontId="0" fillId="0" borderId="20" xfId="0" applyNumberFormat="1" applyBorder="1" applyAlignment="1" applyProtection="1" quotePrefix="1">
      <alignment horizontal="left"/>
      <protection/>
    </xf>
    <xf numFmtId="0" fontId="0" fillId="0" borderId="20" xfId="0" applyBorder="1" applyAlignment="1" applyProtection="1" quotePrefix="1">
      <alignment horizontal="left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Font="1" applyBorder="1" applyAlignment="1">
      <alignment horizontal="right"/>
    </xf>
    <xf numFmtId="16" fontId="0" fillId="0" borderId="45" xfId="0" applyNumberFormat="1" applyFont="1" applyBorder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ifarnic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C949"/>
  <sheetViews>
    <sheetView showGridLines="0" tabSelected="1" zoomScaleSheetLayoutView="100" zoomScalePageLayoutView="0" workbookViewId="0" topLeftCell="A1">
      <selection activeCell="C1" sqref="C1"/>
    </sheetView>
  </sheetViews>
  <sheetFormatPr defaultColWidth="2.8515625" defaultRowHeight="12.75"/>
  <cols>
    <col min="1" max="1" width="4.140625" style="0" customWidth="1"/>
    <col min="2" max="2" width="15.57421875" style="0" customWidth="1"/>
    <col min="3" max="3" width="58.28125" style="0" customWidth="1"/>
    <col min="4" max="15" width="5.7109375" style="0" customWidth="1"/>
    <col min="16" max="24" width="11.57421875" style="0" hidden="1" customWidth="1"/>
    <col min="25" max="26" width="11.57421875" style="18" hidden="1" customWidth="1"/>
    <col min="27" max="56" width="11.57421875" style="0" hidden="1" customWidth="1"/>
    <col min="57" max="57" width="11.57421875" style="18" hidden="1" customWidth="1"/>
    <col min="58" max="69" width="11.57421875" style="0" hidden="1" customWidth="1"/>
    <col min="70" max="70" width="37.421875" style="0" hidden="1" customWidth="1"/>
    <col min="71" max="255" width="11.57421875" style="0" hidden="1" customWidth="1"/>
  </cols>
  <sheetData>
    <row r="1" spans="1:57" ht="30.75" customHeight="1">
      <c r="A1" s="142" t="s">
        <v>591</v>
      </c>
      <c r="B1" s="142"/>
      <c r="C1" s="63" t="s">
        <v>759</v>
      </c>
      <c r="D1" s="143" t="s">
        <v>287</v>
      </c>
      <c r="E1" s="143"/>
      <c r="F1" s="143"/>
      <c r="G1" s="143"/>
      <c r="H1" s="143"/>
      <c r="I1" s="143"/>
      <c r="J1" s="143"/>
      <c r="K1" s="143"/>
      <c r="L1" s="143"/>
      <c r="M1" s="143"/>
      <c r="N1" s="144" t="str">
        <f>SkGod</f>
        <v>2018/2019</v>
      </c>
      <c r="O1" s="144"/>
      <c r="P1" s="18"/>
      <c r="Y1"/>
      <c r="Z1"/>
      <c r="AU1" s="18"/>
      <c r="BE1"/>
    </row>
    <row r="2" ht="8.25" customHeight="1"/>
    <row r="3" ht="6" customHeight="1"/>
    <row r="4" spans="1:81" ht="21.75" customHeight="1">
      <c r="A4" s="166" t="s">
        <v>963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7"/>
      <c r="Q4" s="7"/>
      <c r="R4" s="7"/>
      <c r="S4" s="7"/>
      <c r="T4" s="7"/>
      <c r="U4" s="7"/>
      <c r="BN4" t="s">
        <v>758</v>
      </c>
      <c r="CC4" s="10" t="s">
        <v>594</v>
      </c>
    </row>
    <row r="5" spans="3:81" ht="4.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BN5" s="23" t="s">
        <v>690</v>
      </c>
      <c r="BO5" s="23" t="s">
        <v>691</v>
      </c>
      <c r="BP5" s="23" t="s">
        <v>692</v>
      </c>
      <c r="BQ5" s="23" t="s">
        <v>693</v>
      </c>
      <c r="BR5" s="23"/>
      <c r="CC5" s="12" t="s">
        <v>428</v>
      </c>
    </row>
    <row r="6" spans="1:81" ht="19.5" customHeight="1">
      <c r="A6" s="145" t="s">
        <v>288</v>
      </c>
      <c r="B6" s="145"/>
      <c r="C6" s="145"/>
      <c r="D6" s="145"/>
      <c r="E6" s="145"/>
      <c r="F6" s="145"/>
      <c r="G6" s="146" t="str">
        <f>SkGod</f>
        <v>2018/2019</v>
      </c>
      <c r="H6" s="146"/>
      <c r="I6" s="146"/>
      <c r="J6" s="135"/>
      <c r="K6" s="135"/>
      <c r="L6" s="74"/>
      <c r="M6" s="74"/>
      <c r="N6" s="74"/>
      <c r="O6" s="74"/>
      <c r="P6" s="7"/>
      <c r="Q6" s="7"/>
      <c r="R6" s="7"/>
      <c r="S6" s="75" t="s">
        <v>2700</v>
      </c>
      <c r="T6" s="7"/>
      <c r="U6" s="7"/>
      <c r="BN6" s="24">
        <v>0</v>
      </c>
      <c r="BO6" s="25" t="s">
        <v>694</v>
      </c>
      <c r="BP6" s="25" t="s">
        <v>694</v>
      </c>
      <c r="BQ6" s="25" t="s">
        <v>695</v>
      </c>
      <c r="BR6" s="25" t="s">
        <v>759</v>
      </c>
      <c r="BS6" s="24">
        <v>0</v>
      </c>
      <c r="CC6" s="11" t="s">
        <v>463</v>
      </c>
    </row>
    <row r="7" spans="29:81" ht="16.5" customHeight="1" thickBot="1">
      <c r="AC7">
        <f>VLOOKUP(zupanija,zupanije,2,FALSE)</f>
        <v>0</v>
      </c>
      <c r="BN7" s="24">
        <v>1</v>
      </c>
      <c r="BO7" s="25" t="s">
        <v>696</v>
      </c>
      <c r="BP7" s="25" t="s">
        <v>697</v>
      </c>
      <c r="BQ7" s="25" t="s">
        <v>698</v>
      </c>
      <c r="BR7" s="25" t="str">
        <f>CONCATENATE(BQ7," - ",BP7)</f>
        <v>I - Zagrebačka županija</v>
      </c>
      <c r="BS7" s="24">
        <v>1</v>
      </c>
      <c r="CC7" s="11" t="s">
        <v>466</v>
      </c>
    </row>
    <row r="8" spans="1:81" ht="27" customHeight="1">
      <c r="A8" s="159" t="s">
        <v>573</v>
      </c>
      <c r="B8" s="155" t="s">
        <v>774</v>
      </c>
      <c r="C8" s="157" t="s">
        <v>952</v>
      </c>
      <c r="D8" s="157" t="s">
        <v>576</v>
      </c>
      <c r="E8" s="157"/>
      <c r="F8" s="157" t="s">
        <v>577</v>
      </c>
      <c r="G8" s="157"/>
      <c r="H8" s="157" t="s">
        <v>578</v>
      </c>
      <c r="I8" s="157"/>
      <c r="J8" s="157" t="s">
        <v>579</v>
      </c>
      <c r="K8" s="157"/>
      <c r="L8" s="157" t="s">
        <v>2696</v>
      </c>
      <c r="M8" s="157"/>
      <c r="N8" s="164" t="s">
        <v>2697</v>
      </c>
      <c r="O8" s="165"/>
      <c r="Q8" s="18"/>
      <c r="R8" s="18"/>
      <c r="Y8"/>
      <c r="Z8"/>
      <c r="AS8" s="21"/>
      <c r="AT8" s="21"/>
      <c r="AU8" s="21"/>
      <c r="AV8" s="21"/>
      <c r="AW8" s="19"/>
      <c r="AX8" s="21"/>
      <c r="AY8" s="21"/>
      <c r="AZ8" s="21"/>
      <c r="BA8" s="21"/>
      <c r="BB8" s="21"/>
      <c r="BC8" s="21"/>
      <c r="BD8" s="21"/>
      <c r="BE8" s="21"/>
      <c r="BN8" s="24">
        <v>2</v>
      </c>
      <c r="BO8" s="25" t="s">
        <v>699</v>
      </c>
      <c r="BP8" s="25" t="s">
        <v>700</v>
      </c>
      <c r="BQ8" s="25" t="s">
        <v>701</v>
      </c>
      <c r="BR8" s="141" t="str">
        <f>CONCATENATE(BQ8," - ",BP8)</f>
        <v>II - Krapinsko-zagorska županija</v>
      </c>
      <c r="BS8" s="24">
        <v>2</v>
      </c>
      <c r="CC8" s="11" t="s">
        <v>468</v>
      </c>
    </row>
    <row r="9" spans="1:81" ht="17.25" customHeight="1" thickBot="1">
      <c r="A9" s="160"/>
      <c r="B9" s="156"/>
      <c r="C9" s="158"/>
      <c r="D9" s="55" t="s">
        <v>574</v>
      </c>
      <c r="E9" s="55" t="s">
        <v>575</v>
      </c>
      <c r="F9" s="55" t="s">
        <v>574</v>
      </c>
      <c r="G9" s="55" t="s">
        <v>575</v>
      </c>
      <c r="H9" s="55" t="s">
        <v>574</v>
      </c>
      <c r="I9" s="55" t="s">
        <v>575</v>
      </c>
      <c r="J9" s="55" t="s">
        <v>574</v>
      </c>
      <c r="K9" s="55" t="s">
        <v>575</v>
      </c>
      <c r="L9" s="55" t="s">
        <v>574</v>
      </c>
      <c r="M9" s="55" t="s">
        <v>575</v>
      </c>
      <c r="N9" s="57" t="s">
        <v>574</v>
      </c>
      <c r="O9" s="58" t="s">
        <v>575</v>
      </c>
      <c r="Q9" s="18"/>
      <c r="R9" s="18"/>
      <c r="Y9"/>
      <c r="Z9">
        <v>0.01</v>
      </c>
      <c r="AA9">
        <v>0.02</v>
      </c>
      <c r="AB9">
        <v>0.03</v>
      </c>
      <c r="AC9">
        <v>0.04</v>
      </c>
      <c r="AD9">
        <v>0.05</v>
      </c>
      <c r="AE9">
        <v>0.06</v>
      </c>
      <c r="AF9">
        <v>0.07</v>
      </c>
      <c r="AG9">
        <v>0.08</v>
      </c>
      <c r="AH9">
        <v>0.09</v>
      </c>
      <c r="AI9">
        <v>0.1</v>
      </c>
      <c r="AM9" s="21"/>
      <c r="AN9" s="21"/>
      <c r="AO9" s="21"/>
      <c r="AP9" s="21"/>
      <c r="AQ9" s="19"/>
      <c r="AR9" s="21"/>
      <c r="AS9" s="21"/>
      <c r="AT9" s="21"/>
      <c r="AU9" s="21"/>
      <c r="AV9" s="21"/>
      <c r="AW9" s="21"/>
      <c r="AX9" s="21"/>
      <c r="AY9" s="21"/>
      <c r="BE9"/>
      <c r="BN9" s="24">
        <v>3</v>
      </c>
      <c r="BO9" s="25" t="s">
        <v>702</v>
      </c>
      <c r="BP9" s="25" t="s">
        <v>703</v>
      </c>
      <c r="BQ9" s="25" t="s">
        <v>704</v>
      </c>
      <c r="BR9" s="25" t="str">
        <f aca="true" t="shared" si="0" ref="BR9:BR27">CONCATENATE(BQ9," - ",BP9)</f>
        <v>III - Sisačko-moslavačka županija</v>
      </c>
      <c r="BS9" s="24">
        <v>3</v>
      </c>
      <c r="CC9" s="11" t="s">
        <v>469</v>
      </c>
    </row>
    <row r="10" spans="1:81" ht="30" hidden="1">
      <c r="A10" s="51" t="s">
        <v>592</v>
      </c>
      <c r="B10" s="47" t="s">
        <v>594</v>
      </c>
      <c r="C10" s="47" t="s">
        <v>593</v>
      </c>
      <c r="D10" s="47" t="s">
        <v>595</v>
      </c>
      <c r="E10" s="52" t="s">
        <v>689</v>
      </c>
      <c r="F10" s="47" t="s">
        <v>596</v>
      </c>
      <c r="G10" s="47" t="s">
        <v>597</v>
      </c>
      <c r="H10" s="47" t="s">
        <v>598</v>
      </c>
      <c r="I10" s="47" t="s">
        <v>599</v>
      </c>
      <c r="J10" s="47" t="s">
        <v>600</v>
      </c>
      <c r="K10" s="47" t="s">
        <v>601</v>
      </c>
      <c r="L10" s="47" t="s">
        <v>2698</v>
      </c>
      <c r="M10" s="47" t="s">
        <v>2699</v>
      </c>
      <c r="N10" s="53" t="s">
        <v>602</v>
      </c>
      <c r="O10" s="54" t="s">
        <v>603</v>
      </c>
      <c r="P10" s="27" t="s">
        <v>760</v>
      </c>
      <c r="Q10" s="26" t="s">
        <v>761</v>
      </c>
      <c r="R10" s="26" t="s">
        <v>762</v>
      </c>
      <c r="S10" s="26" t="s">
        <v>772</v>
      </c>
      <c r="T10" s="26" t="s">
        <v>773</v>
      </c>
      <c r="U10" s="26" t="s">
        <v>454</v>
      </c>
      <c r="V10" s="26" t="s">
        <v>776</v>
      </c>
      <c r="Y10"/>
      <c r="Z10" s="8" t="s">
        <v>595</v>
      </c>
      <c r="AA10" s="20" t="s">
        <v>689</v>
      </c>
      <c r="AB10" s="8" t="s">
        <v>596</v>
      </c>
      <c r="AC10" s="8" t="s">
        <v>597</v>
      </c>
      <c r="AD10" s="8" t="s">
        <v>598</v>
      </c>
      <c r="AE10" s="8" t="s">
        <v>599</v>
      </c>
      <c r="AF10" s="8" t="s">
        <v>600</v>
      </c>
      <c r="AG10" s="8" t="s">
        <v>601</v>
      </c>
      <c r="AH10" s="8" t="s">
        <v>2698</v>
      </c>
      <c r="AI10" s="8" t="s">
        <v>2699</v>
      </c>
      <c r="AJ10" s="9"/>
      <c r="AK10" s="29"/>
      <c r="AM10" s="21"/>
      <c r="AN10" s="21"/>
      <c r="AO10" s="19"/>
      <c r="AP10" s="19"/>
      <c r="AQ10" s="19"/>
      <c r="AR10" s="19"/>
      <c r="AS10" s="19"/>
      <c r="AT10" s="21"/>
      <c r="AU10" s="21"/>
      <c r="AV10" s="21"/>
      <c r="AW10" s="21"/>
      <c r="AX10" s="21"/>
      <c r="AY10" s="21"/>
      <c r="BE10"/>
      <c r="BN10" s="24">
        <v>4</v>
      </c>
      <c r="BO10" s="25" t="s">
        <v>705</v>
      </c>
      <c r="BP10" s="25" t="s">
        <v>706</v>
      </c>
      <c r="BQ10" s="25" t="s">
        <v>707</v>
      </c>
      <c r="BR10" s="25" t="str">
        <f t="shared" si="0"/>
        <v>IV - Karlovačka županija</v>
      </c>
      <c r="BS10" s="24">
        <v>4</v>
      </c>
      <c r="CC10" s="11" t="s">
        <v>470</v>
      </c>
    </row>
    <row r="11" spans="1:81" ht="15" customHeight="1">
      <c r="A11" s="13" t="s">
        <v>580</v>
      </c>
      <c r="B11" s="44" t="s">
        <v>428</v>
      </c>
      <c r="C11" s="50" t="str">
        <f>VLOOKUP(B11,skole,2,FALSE)</f>
        <v>---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6">
        <f>D11+F11+H11+J11+L11</f>
        <v>0</v>
      </c>
      <c r="O11" s="2">
        <f>E11+G11+I11+K11+M11</f>
        <v>0</v>
      </c>
      <c r="P11" s="28" t="str">
        <f aca="true" t="shared" si="1" ref="P11:P39">zupanija</f>
        <v>   --- ODABERITE ŽUPANIJU  ---</v>
      </c>
      <c r="Q11" s="17">
        <f aca="true" t="shared" si="2" ref="Q11:Q39">kBROJ</f>
        <v>6.821210263296962E-13</v>
      </c>
      <c r="R11" s="17" t="s">
        <v>951</v>
      </c>
      <c r="S11" s="17" t="str">
        <f aca="true" t="shared" si="3" ref="S11:S39">SkGod</f>
        <v>2018/2019</v>
      </c>
      <c r="T11" s="17" t="s">
        <v>967</v>
      </c>
      <c r="U11" s="1">
        <f aca="true" t="shared" si="4" ref="U11:U39">brZupanije</f>
        <v>0</v>
      </c>
      <c r="V11" s="1"/>
      <c r="X11">
        <v>0.01</v>
      </c>
      <c r="Y11">
        <f>LEN(C11)*0.001</f>
        <v>0.003</v>
      </c>
      <c r="Z11">
        <f aca="true" t="shared" si="5" ref="Z11:AI11">D11*$X11*Z$9</f>
        <v>0</v>
      </c>
      <c r="AA11">
        <f t="shared" si="5"/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P11" s="21"/>
      <c r="AQ11" s="19"/>
      <c r="AR11" s="21"/>
      <c r="AS11" s="21"/>
      <c r="AT11" s="21"/>
      <c r="AU11" s="21"/>
      <c r="AV11" s="21"/>
      <c r="AW11" s="21"/>
      <c r="AX11" s="21"/>
      <c r="AY11" s="21"/>
      <c r="BE11"/>
      <c r="BN11" s="24">
        <v>5</v>
      </c>
      <c r="BO11" s="25" t="s">
        <v>708</v>
      </c>
      <c r="BP11" s="25" t="s">
        <v>709</v>
      </c>
      <c r="BQ11" s="25" t="s">
        <v>710</v>
      </c>
      <c r="BR11" s="25" t="str">
        <f t="shared" si="0"/>
        <v>V - Varaždinska županija</v>
      </c>
      <c r="BS11" s="24">
        <v>5</v>
      </c>
      <c r="CC11" s="11" t="s">
        <v>471</v>
      </c>
    </row>
    <row r="12" spans="1:81" ht="15" customHeight="1">
      <c r="A12" s="14" t="s">
        <v>581</v>
      </c>
      <c r="B12" s="43" t="s">
        <v>428</v>
      </c>
      <c r="C12" s="42" t="str">
        <f>VLOOKUP(B12,skole,2,FALSE)</f>
        <v>---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6">
        <f>D12+F12+H12+J12+L12</f>
        <v>0</v>
      </c>
      <c r="O12" s="2">
        <f aca="true" t="shared" si="6" ref="O12:O38">E12+G12+I12+K12+M12</f>
        <v>0</v>
      </c>
      <c r="P12" s="28" t="str">
        <f t="shared" si="1"/>
        <v>   --- ODABERITE ŽUPANIJU  ---</v>
      </c>
      <c r="Q12" s="17">
        <f t="shared" si="2"/>
        <v>6.821210263296962E-13</v>
      </c>
      <c r="R12" s="17" t="s">
        <v>951</v>
      </c>
      <c r="S12" s="17" t="str">
        <f t="shared" si="3"/>
        <v>2018/2019</v>
      </c>
      <c r="T12" s="17" t="s">
        <v>967</v>
      </c>
      <c r="U12" s="1">
        <f t="shared" si="4"/>
        <v>0</v>
      </c>
      <c r="V12" s="1"/>
      <c r="X12">
        <v>0.02</v>
      </c>
      <c r="Y12">
        <f aca="true" t="shared" si="7" ref="Y12:Y39">LEN(C12)*0.001</f>
        <v>0.003</v>
      </c>
      <c r="Z12">
        <f aca="true" t="shared" si="8" ref="Z12:Z39">D12*$X12*Z$9</f>
        <v>0</v>
      </c>
      <c r="AA12">
        <f aca="true" t="shared" si="9" ref="AA12:AA39">E12*$X12*AA$9</f>
        <v>0</v>
      </c>
      <c r="AB12">
        <f aca="true" t="shared" si="10" ref="AB12:AB39">F12*$X12*AB$9</f>
        <v>0</v>
      </c>
      <c r="AC12">
        <f aca="true" t="shared" si="11" ref="AC12:AC39">G12*$X12*AC$9</f>
        <v>0</v>
      </c>
      <c r="AD12">
        <f aca="true" t="shared" si="12" ref="AD12:AD39">H12*$X12*AD$9</f>
        <v>0</v>
      </c>
      <c r="AE12">
        <f aca="true" t="shared" si="13" ref="AE12:AE39">I12*$X12*AE$9</f>
        <v>0</v>
      </c>
      <c r="AF12">
        <f aca="true" t="shared" si="14" ref="AF12:AF39">J12*$X12*AF$9</f>
        <v>0</v>
      </c>
      <c r="AG12">
        <f aca="true" t="shared" si="15" ref="AG12:AG39">K12*$X12*AG$9</f>
        <v>0</v>
      </c>
      <c r="AH12">
        <f aca="true" t="shared" si="16" ref="AH12:AH39">L12*$X12*AH$9</f>
        <v>0</v>
      </c>
      <c r="AI12">
        <f aca="true" t="shared" si="17" ref="AI12:AI39">M12*$X12*AI$9</f>
        <v>0</v>
      </c>
      <c r="AP12" s="21"/>
      <c r="AQ12" s="19"/>
      <c r="AR12" s="21"/>
      <c r="AS12" s="21"/>
      <c r="AT12" s="21"/>
      <c r="AU12" s="21"/>
      <c r="AV12" s="21"/>
      <c r="AW12" s="21"/>
      <c r="AX12" s="21"/>
      <c r="AY12" s="21"/>
      <c r="BE12"/>
      <c r="BN12" s="24">
        <v>6</v>
      </c>
      <c r="BO12" s="25" t="s">
        <v>711</v>
      </c>
      <c r="BP12" s="25" t="s">
        <v>712</v>
      </c>
      <c r="BQ12" s="25" t="s">
        <v>713</v>
      </c>
      <c r="BR12" s="25" t="str">
        <f t="shared" si="0"/>
        <v>VI - Koprivničko-križevačka županija</v>
      </c>
      <c r="BS12" s="24">
        <v>6</v>
      </c>
      <c r="CC12" s="11" t="s">
        <v>619</v>
      </c>
    </row>
    <row r="13" spans="1:81" ht="15" customHeight="1">
      <c r="A13" s="15" t="s">
        <v>582</v>
      </c>
      <c r="B13" s="45" t="s">
        <v>428</v>
      </c>
      <c r="C13" s="42" t="str">
        <f>VLOOKUP(B13,skole,2,FALSE)</f>
        <v>---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6">
        <f aca="true" t="shared" si="18" ref="N13:N38">D13+F13+H13+J13+L13</f>
        <v>0</v>
      </c>
      <c r="O13" s="2">
        <f t="shared" si="6"/>
        <v>0</v>
      </c>
      <c r="P13" s="28" t="str">
        <f t="shared" si="1"/>
        <v>   --- ODABERITE ŽUPANIJU  ---</v>
      </c>
      <c r="Q13" s="17">
        <f t="shared" si="2"/>
        <v>6.821210263296962E-13</v>
      </c>
      <c r="R13" s="17" t="s">
        <v>951</v>
      </c>
      <c r="S13" s="17" t="str">
        <f t="shared" si="3"/>
        <v>2018/2019</v>
      </c>
      <c r="T13" s="17" t="s">
        <v>967</v>
      </c>
      <c r="U13" s="1">
        <f t="shared" si="4"/>
        <v>0</v>
      </c>
      <c r="V13" s="1"/>
      <c r="X13">
        <v>0.03</v>
      </c>
      <c r="Y13">
        <f t="shared" si="7"/>
        <v>0.003</v>
      </c>
      <c r="Z13">
        <f t="shared" si="8"/>
        <v>0</v>
      </c>
      <c r="AA13">
        <f t="shared" si="9"/>
        <v>0</v>
      </c>
      <c r="AB13">
        <f t="shared" si="10"/>
        <v>0</v>
      </c>
      <c r="AC13">
        <f t="shared" si="11"/>
        <v>0</v>
      </c>
      <c r="AD13">
        <f t="shared" si="12"/>
        <v>0</v>
      </c>
      <c r="AE13">
        <f t="shared" si="13"/>
        <v>0</v>
      </c>
      <c r="AF13">
        <f t="shared" si="14"/>
        <v>0</v>
      </c>
      <c r="AG13">
        <f t="shared" si="15"/>
        <v>0</v>
      </c>
      <c r="AH13">
        <f t="shared" si="16"/>
        <v>0</v>
      </c>
      <c r="AI13">
        <f t="shared" si="17"/>
        <v>0</v>
      </c>
      <c r="AP13" s="21"/>
      <c r="AQ13" s="19"/>
      <c r="AR13" s="21"/>
      <c r="AS13" s="21"/>
      <c r="AT13" s="21"/>
      <c r="AU13" s="21"/>
      <c r="AV13" s="21"/>
      <c r="AW13" s="21"/>
      <c r="AX13" s="21"/>
      <c r="AY13" s="21"/>
      <c r="BE13"/>
      <c r="BN13" s="24">
        <v>7</v>
      </c>
      <c r="BO13" s="25" t="s">
        <v>714</v>
      </c>
      <c r="BP13" s="25" t="s">
        <v>715</v>
      </c>
      <c r="BQ13" s="25" t="s">
        <v>716</v>
      </c>
      <c r="BR13" s="25" t="str">
        <f t="shared" si="0"/>
        <v>VII - Bjelovarsko-bilogorska županija</v>
      </c>
      <c r="BS13" s="24">
        <v>7</v>
      </c>
      <c r="CC13" s="11" t="s">
        <v>1025</v>
      </c>
    </row>
    <row r="14" spans="1:81" ht="15" customHeight="1">
      <c r="A14" s="15" t="s">
        <v>583</v>
      </c>
      <c r="B14" s="41" t="s">
        <v>428</v>
      </c>
      <c r="C14" s="42" t="str">
        <f aca="true" t="shared" si="19" ref="C14:C39">VLOOKUP(B14,skole,2,FALSE)</f>
        <v>---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6">
        <f t="shared" si="18"/>
        <v>0</v>
      </c>
      <c r="O14" s="2">
        <f t="shared" si="6"/>
        <v>0</v>
      </c>
      <c r="P14" s="28" t="str">
        <f t="shared" si="1"/>
        <v>   --- ODABERITE ŽUPANIJU  ---</v>
      </c>
      <c r="Q14" s="17">
        <f t="shared" si="2"/>
        <v>6.821210263296962E-13</v>
      </c>
      <c r="R14" s="17" t="s">
        <v>951</v>
      </c>
      <c r="S14" s="17" t="str">
        <f t="shared" si="3"/>
        <v>2018/2019</v>
      </c>
      <c r="T14" s="17" t="s">
        <v>967</v>
      </c>
      <c r="U14" s="1">
        <f t="shared" si="4"/>
        <v>0</v>
      </c>
      <c r="V14" s="1"/>
      <c r="X14">
        <v>0.04</v>
      </c>
      <c r="Y14">
        <f t="shared" si="7"/>
        <v>0.003</v>
      </c>
      <c r="Z14">
        <f t="shared" si="8"/>
        <v>0</v>
      </c>
      <c r="AA14">
        <f t="shared" si="9"/>
        <v>0</v>
      </c>
      <c r="AB14">
        <f t="shared" si="10"/>
        <v>0</v>
      </c>
      <c r="AC14">
        <f t="shared" si="11"/>
        <v>0</v>
      </c>
      <c r="AD14">
        <f t="shared" si="12"/>
        <v>0</v>
      </c>
      <c r="AE14">
        <f t="shared" si="13"/>
        <v>0</v>
      </c>
      <c r="AF14">
        <f t="shared" si="14"/>
        <v>0</v>
      </c>
      <c r="AG14">
        <f t="shared" si="15"/>
        <v>0</v>
      </c>
      <c r="AH14">
        <f t="shared" si="16"/>
        <v>0</v>
      </c>
      <c r="AI14">
        <f t="shared" si="17"/>
        <v>0</v>
      </c>
      <c r="AP14" s="21"/>
      <c r="AQ14" s="19"/>
      <c r="AR14" s="21"/>
      <c r="AS14" s="21"/>
      <c r="AT14" s="21"/>
      <c r="AU14" s="21"/>
      <c r="AV14" s="21"/>
      <c r="AW14" s="21"/>
      <c r="AX14" s="21"/>
      <c r="AY14" s="21"/>
      <c r="BE14"/>
      <c r="BN14" s="24">
        <v>8</v>
      </c>
      <c r="BO14" s="25" t="s">
        <v>717</v>
      </c>
      <c r="BP14" s="25" t="s">
        <v>718</v>
      </c>
      <c r="BQ14" s="25" t="s">
        <v>719</v>
      </c>
      <c r="BR14" s="25" t="str">
        <f t="shared" si="0"/>
        <v>VIII - Primorsko-goranska županija</v>
      </c>
      <c r="BS14" s="24">
        <v>8</v>
      </c>
      <c r="CC14" s="11" t="s">
        <v>472</v>
      </c>
    </row>
    <row r="15" spans="1:81" ht="15" customHeight="1">
      <c r="A15" s="15" t="s">
        <v>584</v>
      </c>
      <c r="B15" s="41" t="s">
        <v>428</v>
      </c>
      <c r="C15" s="42" t="str">
        <f t="shared" si="19"/>
        <v>---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6">
        <f t="shared" si="18"/>
        <v>0</v>
      </c>
      <c r="O15" s="2">
        <f t="shared" si="6"/>
        <v>0</v>
      </c>
      <c r="P15" s="28" t="str">
        <f t="shared" si="1"/>
        <v>   --- ODABERITE ŽUPANIJU  ---</v>
      </c>
      <c r="Q15" s="17">
        <f t="shared" si="2"/>
        <v>6.821210263296962E-13</v>
      </c>
      <c r="R15" s="17" t="s">
        <v>951</v>
      </c>
      <c r="S15" s="17" t="str">
        <f t="shared" si="3"/>
        <v>2018/2019</v>
      </c>
      <c r="T15" s="17" t="s">
        <v>967</v>
      </c>
      <c r="U15" s="1">
        <f t="shared" si="4"/>
        <v>0</v>
      </c>
      <c r="V15" s="1"/>
      <c r="X15">
        <v>0.05</v>
      </c>
      <c r="Y15">
        <f t="shared" si="7"/>
        <v>0.003</v>
      </c>
      <c r="Z15">
        <f t="shared" si="8"/>
        <v>0</v>
      </c>
      <c r="AA15">
        <f t="shared" si="9"/>
        <v>0</v>
      </c>
      <c r="AB15">
        <f t="shared" si="10"/>
        <v>0</v>
      </c>
      <c r="AC15">
        <f t="shared" si="11"/>
        <v>0</v>
      </c>
      <c r="AD15">
        <f t="shared" si="12"/>
        <v>0</v>
      </c>
      <c r="AE15">
        <f t="shared" si="13"/>
        <v>0</v>
      </c>
      <c r="AF15">
        <f t="shared" si="14"/>
        <v>0</v>
      </c>
      <c r="AG15">
        <f t="shared" si="15"/>
        <v>0</v>
      </c>
      <c r="AH15">
        <f t="shared" si="16"/>
        <v>0</v>
      </c>
      <c r="AI15">
        <f t="shared" si="17"/>
        <v>0</v>
      </c>
      <c r="AP15" s="21"/>
      <c r="AQ15" s="19"/>
      <c r="AR15" s="21"/>
      <c r="AS15" s="21"/>
      <c r="AT15" s="21"/>
      <c r="AU15" s="21"/>
      <c r="AV15" s="21"/>
      <c r="AW15" s="21"/>
      <c r="AX15" s="21"/>
      <c r="AY15" s="21"/>
      <c r="BE15"/>
      <c r="BN15" s="24">
        <v>9</v>
      </c>
      <c r="BO15" s="25" t="s">
        <v>720</v>
      </c>
      <c r="BP15" s="25" t="s">
        <v>721</v>
      </c>
      <c r="BQ15" s="25" t="s">
        <v>722</v>
      </c>
      <c r="BR15" s="25" t="str">
        <f t="shared" si="0"/>
        <v>IX - Ličko-senjska županija</v>
      </c>
      <c r="BS15" s="24">
        <v>9</v>
      </c>
      <c r="CC15" s="11" t="s">
        <v>474</v>
      </c>
    </row>
    <row r="16" spans="1:81" ht="15" customHeight="1">
      <c r="A16" s="15" t="s">
        <v>585</v>
      </c>
      <c r="B16" s="41" t="s">
        <v>428</v>
      </c>
      <c r="C16" s="42" t="str">
        <f t="shared" si="19"/>
        <v>---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6">
        <f t="shared" si="18"/>
        <v>0</v>
      </c>
      <c r="O16" s="2">
        <f t="shared" si="6"/>
        <v>0</v>
      </c>
      <c r="P16" s="28" t="str">
        <f t="shared" si="1"/>
        <v>   --- ODABERITE ŽUPANIJU  ---</v>
      </c>
      <c r="Q16" s="17">
        <f t="shared" si="2"/>
        <v>6.821210263296962E-13</v>
      </c>
      <c r="R16" s="17" t="s">
        <v>951</v>
      </c>
      <c r="S16" s="17" t="str">
        <f t="shared" si="3"/>
        <v>2018/2019</v>
      </c>
      <c r="T16" s="17" t="s">
        <v>967</v>
      </c>
      <c r="U16" s="1">
        <f t="shared" si="4"/>
        <v>0</v>
      </c>
      <c r="V16" s="1"/>
      <c r="X16">
        <v>0.06</v>
      </c>
      <c r="Y16">
        <f t="shared" si="7"/>
        <v>0.003</v>
      </c>
      <c r="Z16">
        <f t="shared" si="8"/>
        <v>0</v>
      </c>
      <c r="AA16">
        <f t="shared" si="9"/>
        <v>0</v>
      </c>
      <c r="AB16">
        <f t="shared" si="10"/>
        <v>0</v>
      </c>
      <c r="AC16">
        <f t="shared" si="11"/>
        <v>0</v>
      </c>
      <c r="AD16">
        <f t="shared" si="12"/>
        <v>0</v>
      </c>
      <c r="AE16">
        <f t="shared" si="13"/>
        <v>0</v>
      </c>
      <c r="AF16">
        <f t="shared" si="14"/>
        <v>0</v>
      </c>
      <c r="AG16">
        <f t="shared" si="15"/>
        <v>0</v>
      </c>
      <c r="AH16">
        <f t="shared" si="16"/>
        <v>0</v>
      </c>
      <c r="AI16">
        <f t="shared" si="17"/>
        <v>0</v>
      </c>
      <c r="AP16" s="21"/>
      <c r="AQ16" s="19"/>
      <c r="AR16" s="21"/>
      <c r="AS16" s="21"/>
      <c r="AT16" s="21"/>
      <c r="AU16" s="21"/>
      <c r="AV16" s="21"/>
      <c r="AW16" s="21"/>
      <c r="AX16" s="21"/>
      <c r="AY16" s="21"/>
      <c r="BE16"/>
      <c r="BN16" s="24">
        <v>10</v>
      </c>
      <c r="BO16" s="25" t="s">
        <v>723</v>
      </c>
      <c r="BP16" s="25" t="s">
        <v>724</v>
      </c>
      <c r="BQ16" s="25" t="s">
        <v>725</v>
      </c>
      <c r="BR16" s="25" t="str">
        <f t="shared" si="0"/>
        <v>X - Virovitičko-podravska županija</v>
      </c>
      <c r="BS16" s="24">
        <v>10</v>
      </c>
      <c r="CC16" s="11" t="s">
        <v>475</v>
      </c>
    </row>
    <row r="17" spans="1:81" ht="15" customHeight="1">
      <c r="A17" s="15" t="s">
        <v>586</v>
      </c>
      <c r="B17" s="41" t="s">
        <v>428</v>
      </c>
      <c r="C17" s="42" t="str">
        <f t="shared" si="19"/>
        <v>---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6">
        <f t="shared" si="18"/>
        <v>0</v>
      </c>
      <c r="O17" s="2">
        <f t="shared" si="6"/>
        <v>0</v>
      </c>
      <c r="P17" s="28" t="str">
        <f t="shared" si="1"/>
        <v>   --- ODABERITE ŽUPANIJU  ---</v>
      </c>
      <c r="Q17" s="17">
        <f t="shared" si="2"/>
        <v>6.821210263296962E-13</v>
      </c>
      <c r="R17" s="17" t="s">
        <v>951</v>
      </c>
      <c r="S17" s="17" t="str">
        <f t="shared" si="3"/>
        <v>2018/2019</v>
      </c>
      <c r="T17" s="17" t="s">
        <v>967</v>
      </c>
      <c r="U17" s="1">
        <f t="shared" si="4"/>
        <v>0</v>
      </c>
      <c r="V17" s="1"/>
      <c r="X17">
        <v>0.07</v>
      </c>
      <c r="Y17">
        <f t="shared" si="7"/>
        <v>0.003</v>
      </c>
      <c r="Z17">
        <f t="shared" si="8"/>
        <v>0</v>
      </c>
      <c r="AA17">
        <f t="shared" si="9"/>
        <v>0</v>
      </c>
      <c r="AB17">
        <f t="shared" si="10"/>
        <v>0</v>
      </c>
      <c r="AC17">
        <f t="shared" si="11"/>
        <v>0</v>
      </c>
      <c r="AD17">
        <f t="shared" si="12"/>
        <v>0</v>
      </c>
      <c r="AE17">
        <f t="shared" si="13"/>
        <v>0</v>
      </c>
      <c r="AF17">
        <f t="shared" si="14"/>
        <v>0</v>
      </c>
      <c r="AG17">
        <f t="shared" si="15"/>
        <v>0</v>
      </c>
      <c r="AH17">
        <f t="shared" si="16"/>
        <v>0</v>
      </c>
      <c r="AI17">
        <f t="shared" si="17"/>
        <v>0</v>
      </c>
      <c r="AP17" s="21"/>
      <c r="AQ17" s="19"/>
      <c r="AR17" s="21"/>
      <c r="AS17" s="21"/>
      <c r="AT17" s="21"/>
      <c r="AU17" s="21"/>
      <c r="AV17" s="21"/>
      <c r="AW17" s="21"/>
      <c r="AX17" s="21"/>
      <c r="AY17" s="21"/>
      <c r="BE17"/>
      <c r="BN17" s="24">
        <v>11</v>
      </c>
      <c r="BO17" s="25" t="s">
        <v>726</v>
      </c>
      <c r="BP17" s="25" t="s">
        <v>727</v>
      </c>
      <c r="BQ17" s="25" t="s">
        <v>728</v>
      </c>
      <c r="BR17" s="25" t="str">
        <f t="shared" si="0"/>
        <v>XI - Požeško-slavonska županija</v>
      </c>
      <c r="BS17" s="24">
        <v>11</v>
      </c>
      <c r="CC17" s="11" t="s">
        <v>476</v>
      </c>
    </row>
    <row r="18" spans="1:81" ht="15" customHeight="1">
      <c r="A18" s="15" t="s">
        <v>587</v>
      </c>
      <c r="B18" s="41" t="s">
        <v>428</v>
      </c>
      <c r="C18" s="42" t="str">
        <f t="shared" si="19"/>
        <v>---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6">
        <f t="shared" si="18"/>
        <v>0</v>
      </c>
      <c r="O18" s="2">
        <f t="shared" si="6"/>
        <v>0</v>
      </c>
      <c r="P18" s="28" t="str">
        <f t="shared" si="1"/>
        <v>   --- ODABERITE ŽUPANIJU  ---</v>
      </c>
      <c r="Q18" s="17">
        <f t="shared" si="2"/>
        <v>6.821210263296962E-13</v>
      </c>
      <c r="R18" s="17" t="s">
        <v>951</v>
      </c>
      <c r="S18" s="17" t="str">
        <f t="shared" si="3"/>
        <v>2018/2019</v>
      </c>
      <c r="T18" s="17" t="s">
        <v>967</v>
      </c>
      <c r="U18" s="1">
        <f t="shared" si="4"/>
        <v>0</v>
      </c>
      <c r="V18" s="1"/>
      <c r="X18">
        <v>0.08</v>
      </c>
      <c r="Y18">
        <f t="shared" si="7"/>
        <v>0.003</v>
      </c>
      <c r="Z18">
        <f t="shared" si="8"/>
        <v>0</v>
      </c>
      <c r="AA18">
        <f t="shared" si="9"/>
        <v>0</v>
      </c>
      <c r="AB18">
        <f t="shared" si="10"/>
        <v>0</v>
      </c>
      <c r="AC18">
        <f t="shared" si="11"/>
        <v>0</v>
      </c>
      <c r="AD18">
        <f t="shared" si="12"/>
        <v>0</v>
      </c>
      <c r="AE18">
        <f t="shared" si="13"/>
        <v>0</v>
      </c>
      <c r="AF18">
        <f t="shared" si="14"/>
        <v>0</v>
      </c>
      <c r="AG18">
        <f t="shared" si="15"/>
        <v>0</v>
      </c>
      <c r="AH18">
        <f t="shared" si="16"/>
        <v>0</v>
      </c>
      <c r="AI18">
        <f t="shared" si="17"/>
        <v>0</v>
      </c>
      <c r="AP18" s="21"/>
      <c r="AQ18" s="19"/>
      <c r="AR18" s="21"/>
      <c r="AS18" s="21"/>
      <c r="AT18" s="21"/>
      <c r="AU18" s="21"/>
      <c r="AV18" s="21"/>
      <c r="AW18" s="21"/>
      <c r="AX18" s="21"/>
      <c r="AY18" s="21"/>
      <c r="BE18"/>
      <c r="BN18" s="24">
        <v>12</v>
      </c>
      <c r="BO18" s="25" t="s">
        <v>729</v>
      </c>
      <c r="BP18" s="25" t="s">
        <v>730</v>
      </c>
      <c r="BQ18" s="25" t="s">
        <v>731</v>
      </c>
      <c r="BR18" s="25" t="str">
        <f t="shared" si="0"/>
        <v>XII - Brodsko-posavska županija</v>
      </c>
      <c r="BS18" s="24">
        <v>12</v>
      </c>
      <c r="CC18" s="11" t="s">
        <v>627</v>
      </c>
    </row>
    <row r="19" spans="1:81" ht="15" customHeight="1">
      <c r="A19" s="15" t="s">
        <v>588</v>
      </c>
      <c r="B19" s="41" t="s">
        <v>428</v>
      </c>
      <c r="C19" s="42" t="str">
        <f t="shared" si="19"/>
        <v>---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6">
        <f t="shared" si="18"/>
        <v>0</v>
      </c>
      <c r="O19" s="2">
        <f t="shared" si="6"/>
        <v>0</v>
      </c>
      <c r="P19" s="28" t="str">
        <f t="shared" si="1"/>
        <v>   --- ODABERITE ŽUPANIJU  ---</v>
      </c>
      <c r="Q19" s="17">
        <f t="shared" si="2"/>
        <v>6.821210263296962E-13</v>
      </c>
      <c r="R19" s="17" t="s">
        <v>951</v>
      </c>
      <c r="S19" s="17" t="str">
        <f t="shared" si="3"/>
        <v>2018/2019</v>
      </c>
      <c r="T19" s="17" t="s">
        <v>967</v>
      </c>
      <c r="U19" s="1">
        <f t="shared" si="4"/>
        <v>0</v>
      </c>
      <c r="V19" s="1"/>
      <c r="X19">
        <v>0.09</v>
      </c>
      <c r="Y19">
        <f t="shared" si="7"/>
        <v>0.003</v>
      </c>
      <c r="Z19">
        <f t="shared" si="8"/>
        <v>0</v>
      </c>
      <c r="AA19">
        <f t="shared" si="9"/>
        <v>0</v>
      </c>
      <c r="AB19">
        <f t="shared" si="10"/>
        <v>0</v>
      </c>
      <c r="AC19">
        <f t="shared" si="11"/>
        <v>0</v>
      </c>
      <c r="AD19">
        <f t="shared" si="12"/>
        <v>0</v>
      </c>
      <c r="AE19">
        <f t="shared" si="13"/>
        <v>0</v>
      </c>
      <c r="AF19">
        <f t="shared" si="14"/>
        <v>0</v>
      </c>
      <c r="AG19">
        <f t="shared" si="15"/>
        <v>0</v>
      </c>
      <c r="AH19">
        <f t="shared" si="16"/>
        <v>0</v>
      </c>
      <c r="AI19">
        <f t="shared" si="17"/>
        <v>0</v>
      </c>
      <c r="AP19" s="21"/>
      <c r="AQ19" s="19"/>
      <c r="AR19" s="21"/>
      <c r="AS19" s="21"/>
      <c r="AT19" s="21"/>
      <c r="AU19" s="21"/>
      <c r="AV19" s="21"/>
      <c r="AW19" s="21"/>
      <c r="AX19" s="21"/>
      <c r="AY19" s="21"/>
      <c r="BE19"/>
      <c r="BN19" s="24">
        <v>13</v>
      </c>
      <c r="BO19" s="25" t="s">
        <v>732</v>
      </c>
      <c r="BP19" s="25" t="s">
        <v>733</v>
      </c>
      <c r="BQ19" s="25" t="s">
        <v>734</v>
      </c>
      <c r="BR19" s="25" t="str">
        <f t="shared" si="0"/>
        <v>XIII - Zadarska županija</v>
      </c>
      <c r="BS19" s="24">
        <v>13</v>
      </c>
      <c r="CC19" s="11" t="s">
        <v>478</v>
      </c>
    </row>
    <row r="20" spans="1:81" ht="15" customHeight="1">
      <c r="A20" s="15" t="s">
        <v>589</v>
      </c>
      <c r="B20" s="41" t="s">
        <v>428</v>
      </c>
      <c r="C20" s="42" t="str">
        <f t="shared" si="19"/>
        <v>---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6">
        <f t="shared" si="18"/>
        <v>0</v>
      </c>
      <c r="O20" s="2">
        <f t="shared" si="6"/>
        <v>0</v>
      </c>
      <c r="P20" s="28" t="str">
        <f t="shared" si="1"/>
        <v>   --- ODABERITE ŽUPANIJU  ---</v>
      </c>
      <c r="Q20" s="17">
        <f t="shared" si="2"/>
        <v>6.821210263296962E-13</v>
      </c>
      <c r="R20" s="17" t="s">
        <v>951</v>
      </c>
      <c r="S20" s="17" t="str">
        <f t="shared" si="3"/>
        <v>2018/2019</v>
      </c>
      <c r="T20" s="17" t="s">
        <v>967</v>
      </c>
      <c r="U20" s="1">
        <f t="shared" si="4"/>
        <v>0</v>
      </c>
      <c r="V20" s="1"/>
      <c r="X20">
        <v>0.1</v>
      </c>
      <c r="Y20">
        <f t="shared" si="7"/>
        <v>0.003</v>
      </c>
      <c r="Z20">
        <f t="shared" si="8"/>
        <v>0</v>
      </c>
      <c r="AA20">
        <f t="shared" si="9"/>
        <v>0</v>
      </c>
      <c r="AB20">
        <f t="shared" si="10"/>
        <v>0</v>
      </c>
      <c r="AC20">
        <f t="shared" si="11"/>
        <v>0</v>
      </c>
      <c r="AD20">
        <f t="shared" si="12"/>
        <v>0</v>
      </c>
      <c r="AE20">
        <f t="shared" si="13"/>
        <v>0</v>
      </c>
      <c r="AF20">
        <f t="shared" si="14"/>
        <v>0</v>
      </c>
      <c r="AG20">
        <f t="shared" si="15"/>
        <v>0</v>
      </c>
      <c r="AH20">
        <f t="shared" si="16"/>
        <v>0</v>
      </c>
      <c r="AI20">
        <f t="shared" si="17"/>
        <v>0</v>
      </c>
      <c r="AP20" s="21"/>
      <c r="AQ20" s="19"/>
      <c r="AR20" s="21"/>
      <c r="AS20" s="21"/>
      <c r="AT20" s="21"/>
      <c r="AU20" s="21"/>
      <c r="AV20" s="21"/>
      <c r="AW20" s="21"/>
      <c r="AX20" s="21"/>
      <c r="AY20" s="21"/>
      <c r="BE20"/>
      <c r="BN20" s="24">
        <v>14</v>
      </c>
      <c r="BO20" s="25" t="s">
        <v>735</v>
      </c>
      <c r="BP20" s="25" t="s">
        <v>736</v>
      </c>
      <c r="BQ20" s="25" t="s">
        <v>737</v>
      </c>
      <c r="BR20" s="25" t="str">
        <f t="shared" si="0"/>
        <v>XIV - Osječko-baranjska županija</v>
      </c>
      <c r="BS20" s="24">
        <v>14</v>
      </c>
      <c r="CC20" s="11" t="s">
        <v>479</v>
      </c>
    </row>
    <row r="21" spans="1:81" ht="15" customHeight="1">
      <c r="A21" s="15" t="s">
        <v>429</v>
      </c>
      <c r="B21" s="41" t="s">
        <v>428</v>
      </c>
      <c r="C21" s="42" t="str">
        <f t="shared" si="19"/>
        <v>---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6">
        <f t="shared" si="18"/>
        <v>0</v>
      </c>
      <c r="O21" s="2">
        <f t="shared" si="6"/>
        <v>0</v>
      </c>
      <c r="P21" s="28" t="str">
        <f t="shared" si="1"/>
        <v>   --- ODABERITE ŽUPANIJU  ---</v>
      </c>
      <c r="Q21" s="17">
        <f t="shared" si="2"/>
        <v>6.821210263296962E-13</v>
      </c>
      <c r="R21" s="17" t="s">
        <v>951</v>
      </c>
      <c r="S21" s="17" t="str">
        <f t="shared" si="3"/>
        <v>2018/2019</v>
      </c>
      <c r="T21" s="17" t="s">
        <v>967</v>
      </c>
      <c r="U21" s="1">
        <f t="shared" si="4"/>
        <v>0</v>
      </c>
      <c r="V21" s="1"/>
      <c r="X21">
        <v>0.11</v>
      </c>
      <c r="Y21">
        <f t="shared" si="7"/>
        <v>0.003</v>
      </c>
      <c r="Z21">
        <f t="shared" si="8"/>
        <v>0</v>
      </c>
      <c r="AA21">
        <f t="shared" si="9"/>
        <v>0</v>
      </c>
      <c r="AB21">
        <f t="shared" si="10"/>
        <v>0</v>
      </c>
      <c r="AC21">
        <f t="shared" si="11"/>
        <v>0</v>
      </c>
      <c r="AD21">
        <f t="shared" si="12"/>
        <v>0</v>
      </c>
      <c r="AE21">
        <f t="shared" si="13"/>
        <v>0</v>
      </c>
      <c r="AF21">
        <f t="shared" si="14"/>
        <v>0</v>
      </c>
      <c r="AG21">
        <f t="shared" si="15"/>
        <v>0</v>
      </c>
      <c r="AH21">
        <f t="shared" si="16"/>
        <v>0</v>
      </c>
      <c r="AI21">
        <f t="shared" si="17"/>
        <v>0</v>
      </c>
      <c r="AP21" s="21"/>
      <c r="AQ21" s="19"/>
      <c r="AR21" s="21"/>
      <c r="AS21" s="21"/>
      <c r="AT21" s="21"/>
      <c r="AU21" s="21"/>
      <c r="AV21" s="21"/>
      <c r="AW21" s="21"/>
      <c r="AX21" s="21"/>
      <c r="AY21" s="21"/>
      <c r="BE21"/>
      <c r="BN21" s="24">
        <v>15</v>
      </c>
      <c r="BO21" s="25" t="s">
        <v>738</v>
      </c>
      <c r="BP21" s="25" t="s">
        <v>739</v>
      </c>
      <c r="BQ21" s="25" t="s">
        <v>740</v>
      </c>
      <c r="BR21" s="25" t="str">
        <f t="shared" si="0"/>
        <v>XV - Šibensko-kninska županija</v>
      </c>
      <c r="BS21" s="24">
        <v>15</v>
      </c>
      <c r="CC21" s="11" t="s">
        <v>481</v>
      </c>
    </row>
    <row r="22" spans="1:81" ht="15" customHeight="1">
      <c r="A22" s="15" t="s">
        <v>430</v>
      </c>
      <c r="B22" s="41" t="s">
        <v>428</v>
      </c>
      <c r="C22" s="42" t="str">
        <f t="shared" si="19"/>
        <v>---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6">
        <f t="shared" si="18"/>
        <v>0</v>
      </c>
      <c r="O22" s="2">
        <f t="shared" si="6"/>
        <v>0</v>
      </c>
      <c r="P22" s="28" t="str">
        <f t="shared" si="1"/>
        <v>   --- ODABERITE ŽUPANIJU  ---</v>
      </c>
      <c r="Q22" s="17">
        <f t="shared" si="2"/>
        <v>6.821210263296962E-13</v>
      </c>
      <c r="R22" s="17" t="s">
        <v>951</v>
      </c>
      <c r="S22" s="17" t="str">
        <f t="shared" si="3"/>
        <v>2018/2019</v>
      </c>
      <c r="T22" s="17" t="s">
        <v>967</v>
      </c>
      <c r="U22" s="1">
        <f t="shared" si="4"/>
        <v>0</v>
      </c>
      <c r="V22" s="1"/>
      <c r="X22">
        <v>0.12</v>
      </c>
      <c r="Y22">
        <f t="shared" si="7"/>
        <v>0.003</v>
      </c>
      <c r="Z22">
        <f t="shared" si="8"/>
        <v>0</v>
      </c>
      <c r="AA22">
        <f t="shared" si="9"/>
        <v>0</v>
      </c>
      <c r="AB22">
        <f t="shared" si="10"/>
        <v>0</v>
      </c>
      <c r="AC22">
        <f t="shared" si="11"/>
        <v>0</v>
      </c>
      <c r="AD22">
        <f t="shared" si="12"/>
        <v>0</v>
      </c>
      <c r="AE22">
        <f t="shared" si="13"/>
        <v>0</v>
      </c>
      <c r="AF22">
        <f t="shared" si="14"/>
        <v>0</v>
      </c>
      <c r="AG22">
        <f t="shared" si="15"/>
        <v>0</v>
      </c>
      <c r="AH22">
        <f t="shared" si="16"/>
        <v>0</v>
      </c>
      <c r="AI22">
        <f t="shared" si="17"/>
        <v>0</v>
      </c>
      <c r="AP22" s="21"/>
      <c r="AQ22" s="19"/>
      <c r="AR22" s="21"/>
      <c r="AS22" s="21"/>
      <c r="AT22" s="21"/>
      <c r="AU22" s="21"/>
      <c r="AV22" s="21"/>
      <c r="AW22" s="21"/>
      <c r="AX22" s="21"/>
      <c r="AY22" s="21"/>
      <c r="BE22"/>
      <c r="BN22" s="24">
        <v>16</v>
      </c>
      <c r="BO22" s="25" t="s">
        <v>741</v>
      </c>
      <c r="BP22" s="25" t="s">
        <v>742</v>
      </c>
      <c r="BQ22" s="25" t="s">
        <v>743</v>
      </c>
      <c r="BR22" s="25" t="str">
        <f t="shared" si="0"/>
        <v>XVI - Vukovarsko-srijemska županija</v>
      </c>
      <c r="BS22" s="24">
        <v>16</v>
      </c>
      <c r="CC22" s="11" t="s">
        <v>483</v>
      </c>
    </row>
    <row r="23" spans="1:81" ht="15" customHeight="1">
      <c r="A23" s="15" t="s">
        <v>431</v>
      </c>
      <c r="B23" s="41" t="s">
        <v>428</v>
      </c>
      <c r="C23" s="42" t="str">
        <f t="shared" si="19"/>
        <v>---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6">
        <f t="shared" si="18"/>
        <v>0</v>
      </c>
      <c r="O23" s="2">
        <f t="shared" si="6"/>
        <v>0</v>
      </c>
      <c r="P23" s="28" t="str">
        <f t="shared" si="1"/>
        <v>   --- ODABERITE ŽUPANIJU  ---</v>
      </c>
      <c r="Q23" s="17">
        <f t="shared" si="2"/>
        <v>6.821210263296962E-13</v>
      </c>
      <c r="R23" s="17" t="s">
        <v>951</v>
      </c>
      <c r="S23" s="17" t="str">
        <f t="shared" si="3"/>
        <v>2018/2019</v>
      </c>
      <c r="T23" s="17" t="s">
        <v>967</v>
      </c>
      <c r="U23" s="1">
        <f t="shared" si="4"/>
        <v>0</v>
      </c>
      <c r="V23" s="1"/>
      <c r="X23">
        <v>0.13</v>
      </c>
      <c r="Y23">
        <f t="shared" si="7"/>
        <v>0.003</v>
      </c>
      <c r="Z23">
        <f t="shared" si="8"/>
        <v>0</v>
      </c>
      <c r="AA23">
        <f t="shared" si="9"/>
        <v>0</v>
      </c>
      <c r="AB23">
        <f t="shared" si="10"/>
        <v>0</v>
      </c>
      <c r="AC23">
        <f t="shared" si="11"/>
        <v>0</v>
      </c>
      <c r="AD23">
        <f t="shared" si="12"/>
        <v>0</v>
      </c>
      <c r="AE23">
        <f t="shared" si="13"/>
        <v>0</v>
      </c>
      <c r="AF23">
        <f t="shared" si="14"/>
        <v>0</v>
      </c>
      <c r="AG23">
        <f t="shared" si="15"/>
        <v>0</v>
      </c>
      <c r="AH23">
        <f t="shared" si="16"/>
        <v>0</v>
      </c>
      <c r="AI23">
        <f t="shared" si="17"/>
        <v>0</v>
      </c>
      <c r="AP23" s="21"/>
      <c r="AQ23" s="19"/>
      <c r="AR23" s="21"/>
      <c r="AS23" s="21"/>
      <c r="AT23" s="21"/>
      <c r="AU23" s="21"/>
      <c r="AV23" s="21"/>
      <c r="AW23" s="21"/>
      <c r="AX23" s="21"/>
      <c r="AY23" s="21"/>
      <c r="BE23"/>
      <c r="BN23" s="24">
        <v>17</v>
      </c>
      <c r="BO23" s="25" t="s">
        <v>744</v>
      </c>
      <c r="BP23" s="25" t="s">
        <v>745</v>
      </c>
      <c r="BQ23" s="25" t="s">
        <v>746</v>
      </c>
      <c r="BR23" s="25" t="str">
        <f t="shared" si="0"/>
        <v>XVII - Splitsko-dalmatinska županija</v>
      </c>
      <c r="BS23" s="24">
        <v>17</v>
      </c>
      <c r="CC23" s="11" t="s">
        <v>484</v>
      </c>
    </row>
    <row r="24" spans="1:81" ht="15" customHeight="1">
      <c r="A24" s="15" t="s">
        <v>453</v>
      </c>
      <c r="B24" s="41" t="s">
        <v>428</v>
      </c>
      <c r="C24" s="42" t="str">
        <f t="shared" si="19"/>
        <v>---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6">
        <f t="shared" si="18"/>
        <v>0</v>
      </c>
      <c r="O24" s="2">
        <f t="shared" si="6"/>
        <v>0</v>
      </c>
      <c r="P24" s="28" t="str">
        <f t="shared" si="1"/>
        <v>   --- ODABERITE ŽUPANIJU  ---</v>
      </c>
      <c r="Q24" s="17">
        <f t="shared" si="2"/>
        <v>6.821210263296962E-13</v>
      </c>
      <c r="R24" s="17" t="s">
        <v>951</v>
      </c>
      <c r="S24" s="17" t="str">
        <f t="shared" si="3"/>
        <v>2018/2019</v>
      </c>
      <c r="T24" s="17" t="s">
        <v>967</v>
      </c>
      <c r="U24" s="1">
        <f t="shared" si="4"/>
        <v>0</v>
      </c>
      <c r="V24" s="1"/>
      <c r="X24">
        <v>0.14</v>
      </c>
      <c r="Y24">
        <f t="shared" si="7"/>
        <v>0.003</v>
      </c>
      <c r="Z24">
        <f t="shared" si="8"/>
        <v>0</v>
      </c>
      <c r="AA24">
        <f t="shared" si="9"/>
        <v>0</v>
      </c>
      <c r="AB24">
        <f t="shared" si="10"/>
        <v>0</v>
      </c>
      <c r="AC24">
        <f t="shared" si="11"/>
        <v>0</v>
      </c>
      <c r="AD24">
        <f t="shared" si="12"/>
        <v>0</v>
      </c>
      <c r="AE24">
        <f t="shared" si="13"/>
        <v>0</v>
      </c>
      <c r="AF24">
        <f t="shared" si="14"/>
        <v>0</v>
      </c>
      <c r="AG24">
        <f t="shared" si="15"/>
        <v>0</v>
      </c>
      <c r="AH24">
        <f t="shared" si="16"/>
        <v>0</v>
      </c>
      <c r="AI24">
        <f t="shared" si="17"/>
        <v>0</v>
      </c>
      <c r="AP24" s="21"/>
      <c r="AQ24" s="19"/>
      <c r="AR24" s="21"/>
      <c r="AS24" s="21"/>
      <c r="AT24" s="21"/>
      <c r="AU24" s="21"/>
      <c r="AV24" s="21"/>
      <c r="AW24" s="21"/>
      <c r="AX24" s="21"/>
      <c r="AY24" s="21"/>
      <c r="BE24"/>
      <c r="BN24" s="24">
        <v>18</v>
      </c>
      <c r="BO24" s="25" t="s">
        <v>747</v>
      </c>
      <c r="BP24" s="25" t="s">
        <v>748</v>
      </c>
      <c r="BQ24" s="25" t="s">
        <v>749</v>
      </c>
      <c r="BR24" s="25" t="str">
        <f t="shared" si="0"/>
        <v>XVIII - Istarska županija</v>
      </c>
      <c r="BS24" s="24">
        <v>18</v>
      </c>
      <c r="CC24" s="11" t="s">
        <v>968</v>
      </c>
    </row>
    <row r="25" spans="1:81" ht="15" customHeight="1">
      <c r="A25" s="15" t="s">
        <v>432</v>
      </c>
      <c r="B25" s="41" t="s">
        <v>428</v>
      </c>
      <c r="C25" s="42" t="str">
        <f t="shared" si="19"/>
        <v>---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6">
        <f t="shared" si="18"/>
        <v>0</v>
      </c>
      <c r="O25" s="2">
        <f t="shared" si="6"/>
        <v>0</v>
      </c>
      <c r="P25" s="28" t="str">
        <f t="shared" si="1"/>
        <v>   --- ODABERITE ŽUPANIJU  ---</v>
      </c>
      <c r="Q25" s="17">
        <f t="shared" si="2"/>
        <v>6.821210263296962E-13</v>
      </c>
      <c r="R25" s="17" t="s">
        <v>951</v>
      </c>
      <c r="S25" s="17" t="str">
        <f t="shared" si="3"/>
        <v>2018/2019</v>
      </c>
      <c r="T25" s="17" t="s">
        <v>967</v>
      </c>
      <c r="U25" s="1">
        <f t="shared" si="4"/>
        <v>0</v>
      </c>
      <c r="V25" s="1"/>
      <c r="X25">
        <v>0.15</v>
      </c>
      <c r="Y25">
        <f t="shared" si="7"/>
        <v>0.003</v>
      </c>
      <c r="Z25">
        <f t="shared" si="8"/>
        <v>0</v>
      </c>
      <c r="AA25">
        <f t="shared" si="9"/>
        <v>0</v>
      </c>
      <c r="AB25">
        <f t="shared" si="10"/>
        <v>0</v>
      </c>
      <c r="AC25">
        <f t="shared" si="11"/>
        <v>0</v>
      </c>
      <c r="AD25">
        <f t="shared" si="12"/>
        <v>0</v>
      </c>
      <c r="AE25">
        <f t="shared" si="13"/>
        <v>0</v>
      </c>
      <c r="AF25">
        <f t="shared" si="14"/>
        <v>0</v>
      </c>
      <c r="AG25">
        <f t="shared" si="15"/>
        <v>0</v>
      </c>
      <c r="AH25">
        <f t="shared" si="16"/>
        <v>0</v>
      </c>
      <c r="AI25">
        <f t="shared" si="17"/>
        <v>0</v>
      </c>
      <c r="AP25" s="21"/>
      <c r="AQ25" s="19"/>
      <c r="AR25" s="21"/>
      <c r="AS25" s="21"/>
      <c r="AT25" s="21"/>
      <c r="AU25" s="21"/>
      <c r="AV25" s="21"/>
      <c r="AW25" s="21"/>
      <c r="AX25" s="21"/>
      <c r="AY25" s="21"/>
      <c r="BE25"/>
      <c r="BN25" s="24">
        <v>19</v>
      </c>
      <c r="BO25" s="25" t="s">
        <v>750</v>
      </c>
      <c r="BP25" s="25" t="s">
        <v>751</v>
      </c>
      <c r="BQ25" s="25" t="s">
        <v>752</v>
      </c>
      <c r="BR25" s="25" t="str">
        <f t="shared" si="0"/>
        <v>XIX - Dubrovačko-neretvanska županija</v>
      </c>
      <c r="BS25" s="24">
        <v>19</v>
      </c>
      <c r="CC25" s="11" t="s">
        <v>970</v>
      </c>
    </row>
    <row r="26" spans="1:81" ht="15" customHeight="1">
      <c r="A26" s="15" t="s">
        <v>433</v>
      </c>
      <c r="B26" s="41" t="s">
        <v>428</v>
      </c>
      <c r="C26" s="42" t="str">
        <f t="shared" si="19"/>
        <v>---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6">
        <f t="shared" si="18"/>
        <v>0</v>
      </c>
      <c r="O26" s="2">
        <f t="shared" si="6"/>
        <v>0</v>
      </c>
      <c r="P26" s="28" t="str">
        <f t="shared" si="1"/>
        <v>   --- ODABERITE ŽUPANIJU  ---</v>
      </c>
      <c r="Q26" s="17">
        <f t="shared" si="2"/>
        <v>6.821210263296962E-13</v>
      </c>
      <c r="R26" s="17" t="s">
        <v>951</v>
      </c>
      <c r="S26" s="17" t="str">
        <f t="shared" si="3"/>
        <v>2018/2019</v>
      </c>
      <c r="T26" s="17" t="s">
        <v>967</v>
      </c>
      <c r="U26" s="1">
        <f t="shared" si="4"/>
        <v>0</v>
      </c>
      <c r="V26" s="1"/>
      <c r="X26">
        <v>0.16</v>
      </c>
      <c r="Y26">
        <f t="shared" si="7"/>
        <v>0.003</v>
      </c>
      <c r="Z26">
        <f t="shared" si="8"/>
        <v>0</v>
      </c>
      <c r="AA26">
        <f t="shared" si="9"/>
        <v>0</v>
      </c>
      <c r="AB26">
        <f t="shared" si="10"/>
        <v>0</v>
      </c>
      <c r="AC26">
        <f t="shared" si="11"/>
        <v>0</v>
      </c>
      <c r="AD26">
        <f t="shared" si="12"/>
        <v>0</v>
      </c>
      <c r="AE26">
        <f t="shared" si="13"/>
        <v>0</v>
      </c>
      <c r="AF26">
        <f t="shared" si="14"/>
        <v>0</v>
      </c>
      <c r="AG26">
        <f t="shared" si="15"/>
        <v>0</v>
      </c>
      <c r="AH26">
        <f t="shared" si="16"/>
        <v>0</v>
      </c>
      <c r="AI26">
        <f t="shared" si="17"/>
        <v>0</v>
      </c>
      <c r="AP26" s="21"/>
      <c r="AQ26" s="19"/>
      <c r="AR26" s="21"/>
      <c r="AS26" s="21"/>
      <c r="AT26" s="21"/>
      <c r="AU26" s="21"/>
      <c r="AV26" s="21"/>
      <c r="AW26" s="21"/>
      <c r="AX26" s="21"/>
      <c r="AY26" s="21"/>
      <c r="BE26"/>
      <c r="BN26" s="24">
        <v>20</v>
      </c>
      <c r="BO26" s="25" t="s">
        <v>753</v>
      </c>
      <c r="BP26" s="25" t="s">
        <v>754</v>
      </c>
      <c r="BQ26" s="25" t="s">
        <v>755</v>
      </c>
      <c r="BR26" s="25" t="str">
        <f t="shared" si="0"/>
        <v>XX - Međimurska županija</v>
      </c>
      <c r="BS26" s="24">
        <v>20</v>
      </c>
      <c r="CC26" s="11" t="s">
        <v>971</v>
      </c>
    </row>
    <row r="27" spans="1:81" ht="15" customHeight="1">
      <c r="A27" s="15" t="s">
        <v>434</v>
      </c>
      <c r="B27" s="41" t="s">
        <v>428</v>
      </c>
      <c r="C27" s="42" t="str">
        <f t="shared" si="19"/>
        <v>---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6">
        <f t="shared" si="18"/>
        <v>0</v>
      </c>
      <c r="O27" s="2">
        <f t="shared" si="6"/>
        <v>0</v>
      </c>
      <c r="P27" s="28" t="str">
        <f t="shared" si="1"/>
        <v>   --- ODABERITE ŽUPANIJU  ---</v>
      </c>
      <c r="Q27" s="17">
        <f t="shared" si="2"/>
        <v>6.821210263296962E-13</v>
      </c>
      <c r="R27" s="17" t="s">
        <v>951</v>
      </c>
      <c r="S27" s="17" t="str">
        <f t="shared" si="3"/>
        <v>2018/2019</v>
      </c>
      <c r="T27" s="17" t="s">
        <v>967</v>
      </c>
      <c r="U27" s="1">
        <f t="shared" si="4"/>
        <v>0</v>
      </c>
      <c r="V27" s="1"/>
      <c r="X27">
        <v>0.17</v>
      </c>
      <c r="Y27">
        <f t="shared" si="7"/>
        <v>0.003</v>
      </c>
      <c r="Z27">
        <f t="shared" si="8"/>
        <v>0</v>
      </c>
      <c r="AA27">
        <f t="shared" si="9"/>
        <v>0</v>
      </c>
      <c r="AB27">
        <f t="shared" si="10"/>
        <v>0</v>
      </c>
      <c r="AC27">
        <f t="shared" si="11"/>
        <v>0</v>
      </c>
      <c r="AD27">
        <f t="shared" si="12"/>
        <v>0</v>
      </c>
      <c r="AE27">
        <f t="shared" si="13"/>
        <v>0</v>
      </c>
      <c r="AF27">
        <f t="shared" si="14"/>
        <v>0</v>
      </c>
      <c r="AG27">
        <f t="shared" si="15"/>
        <v>0</v>
      </c>
      <c r="AH27">
        <f t="shared" si="16"/>
        <v>0</v>
      </c>
      <c r="AI27">
        <f t="shared" si="17"/>
        <v>0</v>
      </c>
      <c r="AP27" s="21"/>
      <c r="AQ27" s="19"/>
      <c r="AR27" s="21"/>
      <c r="AS27" s="21"/>
      <c r="AT27" s="21"/>
      <c r="AU27" s="21"/>
      <c r="AV27" s="21"/>
      <c r="AW27" s="21"/>
      <c r="AX27" s="21"/>
      <c r="AY27" s="21"/>
      <c r="BE27"/>
      <c r="BN27" s="24">
        <v>21</v>
      </c>
      <c r="BO27" s="25" t="s">
        <v>756</v>
      </c>
      <c r="BP27" s="25" t="s">
        <v>756</v>
      </c>
      <c r="BQ27" s="25" t="s">
        <v>757</v>
      </c>
      <c r="BR27" s="25" t="str">
        <f t="shared" si="0"/>
        <v>XXI - Grad Zagreb</v>
      </c>
      <c r="BS27" s="24">
        <v>21</v>
      </c>
      <c r="CC27" s="11" t="s">
        <v>639</v>
      </c>
    </row>
    <row r="28" spans="1:81" ht="15" customHeight="1">
      <c r="A28" s="15" t="s">
        <v>435</v>
      </c>
      <c r="B28" s="41" t="s">
        <v>428</v>
      </c>
      <c r="C28" s="42" t="str">
        <f t="shared" si="19"/>
        <v>---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6">
        <f t="shared" si="18"/>
        <v>0</v>
      </c>
      <c r="O28" s="2">
        <f t="shared" si="6"/>
        <v>0</v>
      </c>
      <c r="P28" s="28" t="str">
        <f t="shared" si="1"/>
        <v>   --- ODABERITE ŽUPANIJU  ---</v>
      </c>
      <c r="Q28" s="17">
        <f t="shared" si="2"/>
        <v>6.821210263296962E-13</v>
      </c>
      <c r="R28" s="17" t="s">
        <v>951</v>
      </c>
      <c r="S28" s="17" t="str">
        <f t="shared" si="3"/>
        <v>2018/2019</v>
      </c>
      <c r="T28" s="17" t="s">
        <v>967</v>
      </c>
      <c r="U28" s="1">
        <f t="shared" si="4"/>
        <v>0</v>
      </c>
      <c r="V28" s="1"/>
      <c r="X28">
        <v>0.18</v>
      </c>
      <c r="Y28">
        <f t="shared" si="7"/>
        <v>0.003</v>
      </c>
      <c r="Z28">
        <f t="shared" si="8"/>
        <v>0</v>
      </c>
      <c r="AA28">
        <f t="shared" si="9"/>
        <v>0</v>
      </c>
      <c r="AB28">
        <f t="shared" si="10"/>
        <v>0</v>
      </c>
      <c r="AC28">
        <f t="shared" si="11"/>
        <v>0</v>
      </c>
      <c r="AD28">
        <f t="shared" si="12"/>
        <v>0</v>
      </c>
      <c r="AE28">
        <f t="shared" si="13"/>
        <v>0</v>
      </c>
      <c r="AF28">
        <f t="shared" si="14"/>
        <v>0</v>
      </c>
      <c r="AG28">
        <f t="shared" si="15"/>
        <v>0</v>
      </c>
      <c r="AH28">
        <f t="shared" si="16"/>
        <v>0</v>
      </c>
      <c r="AI28">
        <f t="shared" si="17"/>
        <v>0</v>
      </c>
      <c r="AP28" s="21"/>
      <c r="AQ28" s="19"/>
      <c r="AR28" s="21"/>
      <c r="AS28" s="21"/>
      <c r="AT28" s="21"/>
      <c r="AU28" s="21"/>
      <c r="AV28" s="21"/>
      <c r="AW28" s="21"/>
      <c r="AX28" s="21"/>
      <c r="AY28" s="21"/>
      <c r="BE28"/>
      <c r="CC28" s="11" t="s">
        <v>972</v>
      </c>
    </row>
    <row r="29" spans="1:81" ht="15" customHeight="1">
      <c r="A29" s="15" t="s">
        <v>436</v>
      </c>
      <c r="B29" s="41" t="s">
        <v>428</v>
      </c>
      <c r="C29" s="42" t="str">
        <f t="shared" si="19"/>
        <v>---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6">
        <f t="shared" si="18"/>
        <v>0</v>
      </c>
      <c r="O29" s="2">
        <f t="shared" si="6"/>
        <v>0</v>
      </c>
      <c r="P29" s="28" t="str">
        <f t="shared" si="1"/>
        <v>   --- ODABERITE ŽUPANIJU  ---</v>
      </c>
      <c r="Q29" s="17">
        <f t="shared" si="2"/>
        <v>6.821210263296962E-13</v>
      </c>
      <c r="R29" s="17" t="s">
        <v>951</v>
      </c>
      <c r="S29" s="17" t="str">
        <f t="shared" si="3"/>
        <v>2018/2019</v>
      </c>
      <c r="T29" s="17" t="s">
        <v>967</v>
      </c>
      <c r="U29" s="1">
        <f t="shared" si="4"/>
        <v>0</v>
      </c>
      <c r="V29" s="1"/>
      <c r="X29">
        <v>0.19</v>
      </c>
      <c r="Y29">
        <f t="shared" si="7"/>
        <v>0.003</v>
      </c>
      <c r="Z29">
        <f t="shared" si="8"/>
        <v>0</v>
      </c>
      <c r="AA29">
        <f t="shared" si="9"/>
        <v>0</v>
      </c>
      <c r="AB29">
        <f t="shared" si="10"/>
        <v>0</v>
      </c>
      <c r="AC29">
        <f t="shared" si="11"/>
        <v>0</v>
      </c>
      <c r="AD29">
        <f t="shared" si="12"/>
        <v>0</v>
      </c>
      <c r="AE29">
        <f t="shared" si="13"/>
        <v>0</v>
      </c>
      <c r="AF29">
        <f t="shared" si="14"/>
        <v>0</v>
      </c>
      <c r="AG29">
        <f t="shared" si="15"/>
        <v>0</v>
      </c>
      <c r="AH29">
        <f t="shared" si="16"/>
        <v>0</v>
      </c>
      <c r="AI29">
        <f t="shared" si="17"/>
        <v>0</v>
      </c>
      <c r="AP29" s="21"/>
      <c r="AQ29" s="19"/>
      <c r="AR29" s="21"/>
      <c r="AS29" s="21"/>
      <c r="AT29" s="21"/>
      <c r="AU29" s="21"/>
      <c r="AV29" s="21"/>
      <c r="AW29" s="21"/>
      <c r="AX29" s="21"/>
      <c r="AY29" s="21"/>
      <c r="BE29"/>
      <c r="CC29" s="11" t="s">
        <v>644</v>
      </c>
    </row>
    <row r="30" spans="1:81" ht="15" customHeight="1">
      <c r="A30" s="15" t="s">
        <v>437</v>
      </c>
      <c r="B30" s="41" t="s">
        <v>428</v>
      </c>
      <c r="C30" s="42" t="str">
        <f t="shared" si="19"/>
        <v>---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6">
        <f t="shared" si="18"/>
        <v>0</v>
      </c>
      <c r="O30" s="2">
        <f t="shared" si="6"/>
        <v>0</v>
      </c>
      <c r="P30" s="28" t="str">
        <f t="shared" si="1"/>
        <v>   --- ODABERITE ŽUPANIJU  ---</v>
      </c>
      <c r="Q30" s="17">
        <f t="shared" si="2"/>
        <v>6.821210263296962E-13</v>
      </c>
      <c r="R30" s="17" t="s">
        <v>951</v>
      </c>
      <c r="S30" s="17" t="str">
        <f t="shared" si="3"/>
        <v>2018/2019</v>
      </c>
      <c r="T30" s="17" t="s">
        <v>967</v>
      </c>
      <c r="U30" s="1">
        <f t="shared" si="4"/>
        <v>0</v>
      </c>
      <c r="V30" s="1"/>
      <c r="X30">
        <v>0.2</v>
      </c>
      <c r="Y30">
        <f t="shared" si="7"/>
        <v>0.003</v>
      </c>
      <c r="Z30">
        <f t="shared" si="8"/>
        <v>0</v>
      </c>
      <c r="AA30">
        <f t="shared" si="9"/>
        <v>0</v>
      </c>
      <c r="AB30">
        <f t="shared" si="10"/>
        <v>0</v>
      </c>
      <c r="AC30">
        <f t="shared" si="11"/>
        <v>0</v>
      </c>
      <c r="AD30">
        <f t="shared" si="12"/>
        <v>0</v>
      </c>
      <c r="AE30">
        <f t="shared" si="13"/>
        <v>0</v>
      </c>
      <c r="AF30">
        <f t="shared" si="14"/>
        <v>0</v>
      </c>
      <c r="AG30">
        <f t="shared" si="15"/>
        <v>0</v>
      </c>
      <c r="AH30">
        <f t="shared" si="16"/>
        <v>0</v>
      </c>
      <c r="AI30">
        <f t="shared" si="17"/>
        <v>0</v>
      </c>
      <c r="AP30" s="21"/>
      <c r="AQ30" s="19"/>
      <c r="AR30" s="21"/>
      <c r="AS30" s="21"/>
      <c r="AT30" s="21"/>
      <c r="AU30" s="21"/>
      <c r="AV30" s="21"/>
      <c r="AW30" s="21"/>
      <c r="AX30" s="21"/>
      <c r="AY30" s="21"/>
      <c r="BE30"/>
      <c r="CC30" s="11" t="s">
        <v>973</v>
      </c>
    </row>
    <row r="31" spans="1:81" ht="15" customHeight="1">
      <c r="A31" s="15" t="s">
        <v>438</v>
      </c>
      <c r="B31" s="41" t="s">
        <v>428</v>
      </c>
      <c r="C31" s="42" t="str">
        <f t="shared" si="19"/>
        <v>---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6">
        <f t="shared" si="18"/>
        <v>0</v>
      </c>
      <c r="O31" s="2">
        <f t="shared" si="6"/>
        <v>0</v>
      </c>
      <c r="P31" s="28" t="str">
        <f t="shared" si="1"/>
        <v>   --- ODABERITE ŽUPANIJU  ---</v>
      </c>
      <c r="Q31" s="17">
        <f t="shared" si="2"/>
        <v>6.821210263296962E-13</v>
      </c>
      <c r="R31" s="17" t="s">
        <v>951</v>
      </c>
      <c r="S31" s="17" t="str">
        <f t="shared" si="3"/>
        <v>2018/2019</v>
      </c>
      <c r="T31" s="17" t="s">
        <v>967</v>
      </c>
      <c r="U31" s="1">
        <f t="shared" si="4"/>
        <v>0</v>
      </c>
      <c r="V31" s="1"/>
      <c r="X31">
        <v>0.21</v>
      </c>
      <c r="Y31">
        <f t="shared" si="7"/>
        <v>0.003</v>
      </c>
      <c r="Z31">
        <f t="shared" si="8"/>
        <v>0</v>
      </c>
      <c r="AA31">
        <f t="shared" si="9"/>
        <v>0</v>
      </c>
      <c r="AB31">
        <f t="shared" si="10"/>
        <v>0</v>
      </c>
      <c r="AC31">
        <f t="shared" si="11"/>
        <v>0</v>
      </c>
      <c r="AD31">
        <f t="shared" si="12"/>
        <v>0</v>
      </c>
      <c r="AE31">
        <f t="shared" si="13"/>
        <v>0</v>
      </c>
      <c r="AF31">
        <f t="shared" si="14"/>
        <v>0</v>
      </c>
      <c r="AG31">
        <f t="shared" si="15"/>
        <v>0</v>
      </c>
      <c r="AH31">
        <f t="shared" si="16"/>
        <v>0</v>
      </c>
      <c r="AI31">
        <f t="shared" si="17"/>
        <v>0</v>
      </c>
      <c r="AP31" s="21"/>
      <c r="AQ31" s="19"/>
      <c r="AR31" s="21"/>
      <c r="AS31" s="21"/>
      <c r="AT31" s="21"/>
      <c r="AU31" s="21"/>
      <c r="AV31" s="21"/>
      <c r="AW31" s="21"/>
      <c r="AX31" s="21"/>
      <c r="AY31" s="21"/>
      <c r="BE31"/>
      <c r="CC31" s="11" t="s">
        <v>974</v>
      </c>
    </row>
    <row r="32" spans="1:81" ht="15" customHeight="1">
      <c r="A32" s="15" t="s">
        <v>439</v>
      </c>
      <c r="B32" s="41" t="s">
        <v>428</v>
      </c>
      <c r="C32" s="42" t="str">
        <f t="shared" si="19"/>
        <v>---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6">
        <f t="shared" si="18"/>
        <v>0</v>
      </c>
      <c r="O32" s="2">
        <f t="shared" si="6"/>
        <v>0</v>
      </c>
      <c r="P32" s="28" t="str">
        <f t="shared" si="1"/>
        <v>   --- ODABERITE ŽUPANIJU  ---</v>
      </c>
      <c r="Q32" s="17">
        <f t="shared" si="2"/>
        <v>6.821210263296962E-13</v>
      </c>
      <c r="R32" s="17" t="s">
        <v>951</v>
      </c>
      <c r="S32" s="17" t="str">
        <f t="shared" si="3"/>
        <v>2018/2019</v>
      </c>
      <c r="T32" s="17" t="s">
        <v>967</v>
      </c>
      <c r="U32" s="1">
        <f t="shared" si="4"/>
        <v>0</v>
      </c>
      <c r="V32" s="1"/>
      <c r="X32">
        <v>0.22</v>
      </c>
      <c r="Y32">
        <f t="shared" si="7"/>
        <v>0.003</v>
      </c>
      <c r="Z32">
        <f t="shared" si="8"/>
        <v>0</v>
      </c>
      <c r="AA32">
        <f t="shared" si="9"/>
        <v>0</v>
      </c>
      <c r="AB32">
        <f t="shared" si="10"/>
        <v>0</v>
      </c>
      <c r="AC32">
        <f t="shared" si="11"/>
        <v>0</v>
      </c>
      <c r="AD32">
        <f t="shared" si="12"/>
        <v>0</v>
      </c>
      <c r="AE32">
        <f t="shared" si="13"/>
        <v>0</v>
      </c>
      <c r="AF32">
        <f t="shared" si="14"/>
        <v>0</v>
      </c>
      <c r="AG32">
        <f t="shared" si="15"/>
        <v>0</v>
      </c>
      <c r="AH32">
        <f t="shared" si="16"/>
        <v>0</v>
      </c>
      <c r="AI32">
        <f t="shared" si="17"/>
        <v>0</v>
      </c>
      <c r="AP32" s="21"/>
      <c r="AQ32" s="19"/>
      <c r="AR32" s="21"/>
      <c r="AS32" s="21"/>
      <c r="AT32" s="21"/>
      <c r="AU32" s="21"/>
      <c r="AV32" s="21"/>
      <c r="AW32" s="21"/>
      <c r="AX32" s="21"/>
      <c r="AY32" s="21"/>
      <c r="BE32"/>
      <c r="CC32" s="11" t="s">
        <v>976</v>
      </c>
    </row>
    <row r="33" spans="1:81" ht="15" customHeight="1">
      <c r="A33" s="15" t="s">
        <v>440</v>
      </c>
      <c r="B33" s="41" t="s">
        <v>428</v>
      </c>
      <c r="C33" s="42" t="str">
        <f t="shared" si="19"/>
        <v>---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6">
        <f t="shared" si="18"/>
        <v>0</v>
      </c>
      <c r="O33" s="2">
        <f t="shared" si="6"/>
        <v>0</v>
      </c>
      <c r="P33" s="28" t="str">
        <f t="shared" si="1"/>
        <v>   --- ODABERITE ŽUPANIJU  ---</v>
      </c>
      <c r="Q33" s="17">
        <f t="shared" si="2"/>
        <v>6.821210263296962E-13</v>
      </c>
      <c r="R33" s="17" t="s">
        <v>951</v>
      </c>
      <c r="S33" s="17" t="str">
        <f t="shared" si="3"/>
        <v>2018/2019</v>
      </c>
      <c r="T33" s="17" t="s">
        <v>967</v>
      </c>
      <c r="U33" s="1">
        <f t="shared" si="4"/>
        <v>0</v>
      </c>
      <c r="V33" s="1"/>
      <c r="X33">
        <v>0.23</v>
      </c>
      <c r="Y33">
        <f t="shared" si="7"/>
        <v>0.003</v>
      </c>
      <c r="Z33">
        <f t="shared" si="8"/>
        <v>0</v>
      </c>
      <c r="AA33">
        <f t="shared" si="9"/>
        <v>0</v>
      </c>
      <c r="AB33">
        <f t="shared" si="10"/>
        <v>0</v>
      </c>
      <c r="AC33">
        <f t="shared" si="11"/>
        <v>0</v>
      </c>
      <c r="AD33">
        <f t="shared" si="12"/>
        <v>0</v>
      </c>
      <c r="AE33">
        <f t="shared" si="13"/>
        <v>0</v>
      </c>
      <c r="AF33">
        <f t="shared" si="14"/>
        <v>0</v>
      </c>
      <c r="AG33">
        <f t="shared" si="15"/>
        <v>0</v>
      </c>
      <c r="AH33">
        <f t="shared" si="16"/>
        <v>0</v>
      </c>
      <c r="AI33">
        <f t="shared" si="17"/>
        <v>0</v>
      </c>
      <c r="AP33" s="21"/>
      <c r="AQ33" s="19"/>
      <c r="AR33" s="21"/>
      <c r="AS33" s="21"/>
      <c r="AT33" s="21"/>
      <c r="AU33" s="21"/>
      <c r="AV33" s="21"/>
      <c r="AW33" s="21"/>
      <c r="AX33" s="21"/>
      <c r="AY33" s="21"/>
      <c r="BE33"/>
      <c r="CC33" s="11" t="s">
        <v>977</v>
      </c>
    </row>
    <row r="34" spans="1:81" ht="15" customHeight="1">
      <c r="A34" s="15" t="s">
        <v>441</v>
      </c>
      <c r="B34" s="41" t="s">
        <v>428</v>
      </c>
      <c r="C34" s="42" t="str">
        <f t="shared" si="19"/>
        <v>---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6">
        <f t="shared" si="18"/>
        <v>0</v>
      </c>
      <c r="O34" s="2">
        <f t="shared" si="6"/>
        <v>0</v>
      </c>
      <c r="P34" s="28" t="str">
        <f t="shared" si="1"/>
        <v>   --- ODABERITE ŽUPANIJU  ---</v>
      </c>
      <c r="Q34" s="17">
        <f t="shared" si="2"/>
        <v>6.821210263296962E-13</v>
      </c>
      <c r="R34" s="17" t="s">
        <v>951</v>
      </c>
      <c r="S34" s="17" t="str">
        <f t="shared" si="3"/>
        <v>2018/2019</v>
      </c>
      <c r="T34" s="17" t="s">
        <v>967</v>
      </c>
      <c r="U34" s="1">
        <f t="shared" si="4"/>
        <v>0</v>
      </c>
      <c r="V34" s="1"/>
      <c r="X34">
        <v>0.24</v>
      </c>
      <c r="Y34">
        <f t="shared" si="7"/>
        <v>0.003</v>
      </c>
      <c r="Z34">
        <f t="shared" si="8"/>
        <v>0</v>
      </c>
      <c r="AA34">
        <f t="shared" si="9"/>
        <v>0</v>
      </c>
      <c r="AB34">
        <f t="shared" si="10"/>
        <v>0</v>
      </c>
      <c r="AC34">
        <f t="shared" si="11"/>
        <v>0</v>
      </c>
      <c r="AD34">
        <f t="shared" si="12"/>
        <v>0</v>
      </c>
      <c r="AE34">
        <f t="shared" si="13"/>
        <v>0</v>
      </c>
      <c r="AF34">
        <f t="shared" si="14"/>
        <v>0</v>
      </c>
      <c r="AG34">
        <f t="shared" si="15"/>
        <v>0</v>
      </c>
      <c r="AH34">
        <f t="shared" si="16"/>
        <v>0</v>
      </c>
      <c r="AI34">
        <f t="shared" si="17"/>
        <v>0</v>
      </c>
      <c r="AP34" s="21"/>
      <c r="AQ34" s="19"/>
      <c r="AR34" s="21"/>
      <c r="AS34" s="21"/>
      <c r="AT34" s="21"/>
      <c r="AU34" s="21"/>
      <c r="AV34" s="21"/>
      <c r="AW34" s="21"/>
      <c r="AX34" s="21"/>
      <c r="AY34" s="21"/>
      <c r="BE34"/>
      <c r="CC34" s="11" t="s">
        <v>979</v>
      </c>
    </row>
    <row r="35" spans="1:81" ht="15" customHeight="1">
      <c r="A35" s="15" t="s">
        <v>442</v>
      </c>
      <c r="B35" s="41" t="s">
        <v>428</v>
      </c>
      <c r="C35" s="42" t="str">
        <f t="shared" si="19"/>
        <v>---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6">
        <f t="shared" si="18"/>
        <v>0</v>
      </c>
      <c r="O35" s="2">
        <f t="shared" si="6"/>
        <v>0</v>
      </c>
      <c r="P35" s="28" t="str">
        <f t="shared" si="1"/>
        <v>   --- ODABERITE ŽUPANIJU  ---</v>
      </c>
      <c r="Q35" s="17">
        <f t="shared" si="2"/>
        <v>6.821210263296962E-13</v>
      </c>
      <c r="R35" s="17" t="s">
        <v>951</v>
      </c>
      <c r="S35" s="17" t="str">
        <f t="shared" si="3"/>
        <v>2018/2019</v>
      </c>
      <c r="T35" s="17" t="s">
        <v>967</v>
      </c>
      <c r="U35" s="1">
        <f t="shared" si="4"/>
        <v>0</v>
      </c>
      <c r="V35" s="1"/>
      <c r="X35">
        <v>0.25</v>
      </c>
      <c r="Y35">
        <f t="shared" si="7"/>
        <v>0.003</v>
      </c>
      <c r="Z35">
        <f t="shared" si="8"/>
        <v>0</v>
      </c>
      <c r="AA35">
        <f t="shared" si="9"/>
        <v>0</v>
      </c>
      <c r="AB35">
        <f t="shared" si="10"/>
        <v>0</v>
      </c>
      <c r="AC35">
        <f t="shared" si="11"/>
        <v>0</v>
      </c>
      <c r="AD35">
        <f t="shared" si="12"/>
        <v>0</v>
      </c>
      <c r="AE35">
        <f t="shared" si="13"/>
        <v>0</v>
      </c>
      <c r="AF35">
        <f t="shared" si="14"/>
        <v>0</v>
      </c>
      <c r="AG35">
        <f t="shared" si="15"/>
        <v>0</v>
      </c>
      <c r="AH35">
        <f t="shared" si="16"/>
        <v>0</v>
      </c>
      <c r="AI35">
        <f t="shared" si="17"/>
        <v>0</v>
      </c>
      <c r="AP35" s="21"/>
      <c r="AQ35" s="19"/>
      <c r="AR35" s="21"/>
      <c r="AS35" s="21"/>
      <c r="AT35" s="21"/>
      <c r="AU35" s="21"/>
      <c r="AV35" s="21"/>
      <c r="AW35" s="21"/>
      <c r="AX35" s="21"/>
      <c r="AY35" s="21"/>
      <c r="BE35"/>
      <c r="CC35" s="11" t="s">
        <v>981</v>
      </c>
    </row>
    <row r="36" spans="1:81" ht="15" customHeight="1">
      <c r="A36" s="15" t="s">
        <v>443</v>
      </c>
      <c r="B36" s="41" t="s">
        <v>428</v>
      </c>
      <c r="C36" s="42" t="str">
        <f t="shared" si="19"/>
        <v>---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6">
        <f t="shared" si="18"/>
        <v>0</v>
      </c>
      <c r="O36" s="2">
        <f t="shared" si="6"/>
        <v>0</v>
      </c>
      <c r="P36" s="28" t="str">
        <f t="shared" si="1"/>
        <v>   --- ODABERITE ŽUPANIJU  ---</v>
      </c>
      <c r="Q36" s="17">
        <f t="shared" si="2"/>
        <v>6.821210263296962E-13</v>
      </c>
      <c r="R36" s="17" t="s">
        <v>951</v>
      </c>
      <c r="S36" s="17" t="str">
        <f t="shared" si="3"/>
        <v>2018/2019</v>
      </c>
      <c r="T36" s="17" t="s">
        <v>967</v>
      </c>
      <c r="U36" s="1">
        <f t="shared" si="4"/>
        <v>0</v>
      </c>
      <c r="V36" s="1"/>
      <c r="X36">
        <v>0.26</v>
      </c>
      <c r="Y36">
        <f t="shared" si="7"/>
        <v>0.003</v>
      </c>
      <c r="Z36">
        <f t="shared" si="8"/>
        <v>0</v>
      </c>
      <c r="AA36">
        <f t="shared" si="9"/>
        <v>0</v>
      </c>
      <c r="AB36">
        <f t="shared" si="10"/>
        <v>0</v>
      </c>
      <c r="AC36">
        <f t="shared" si="11"/>
        <v>0</v>
      </c>
      <c r="AD36">
        <f t="shared" si="12"/>
        <v>0</v>
      </c>
      <c r="AE36">
        <f t="shared" si="13"/>
        <v>0</v>
      </c>
      <c r="AF36">
        <f t="shared" si="14"/>
        <v>0</v>
      </c>
      <c r="AG36">
        <f t="shared" si="15"/>
        <v>0</v>
      </c>
      <c r="AH36">
        <f t="shared" si="16"/>
        <v>0</v>
      </c>
      <c r="AI36">
        <f t="shared" si="17"/>
        <v>0</v>
      </c>
      <c r="AP36" s="21"/>
      <c r="AQ36" s="19"/>
      <c r="AR36" s="21"/>
      <c r="AS36" s="21"/>
      <c r="AT36" s="21"/>
      <c r="AU36" s="21"/>
      <c r="AV36" s="21"/>
      <c r="AW36" s="21"/>
      <c r="AX36" s="21"/>
      <c r="AY36" s="21"/>
      <c r="BE36"/>
      <c r="CC36" s="11" t="s">
        <v>982</v>
      </c>
    </row>
    <row r="37" spans="1:81" ht="15" customHeight="1">
      <c r="A37" s="15" t="s">
        <v>775</v>
      </c>
      <c r="B37" s="41" t="s">
        <v>428</v>
      </c>
      <c r="C37" s="42" t="str">
        <f t="shared" si="19"/>
        <v>---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6">
        <f t="shared" si="18"/>
        <v>0</v>
      </c>
      <c r="O37" s="2">
        <f t="shared" si="6"/>
        <v>0</v>
      </c>
      <c r="P37" s="28" t="str">
        <f t="shared" si="1"/>
        <v>   --- ODABERITE ŽUPANIJU  ---</v>
      </c>
      <c r="Q37" s="17">
        <f t="shared" si="2"/>
        <v>6.821210263296962E-13</v>
      </c>
      <c r="R37" s="17" t="s">
        <v>951</v>
      </c>
      <c r="S37" s="17" t="str">
        <f t="shared" si="3"/>
        <v>2018/2019</v>
      </c>
      <c r="T37" s="17" t="s">
        <v>967</v>
      </c>
      <c r="U37" s="1">
        <f t="shared" si="4"/>
        <v>0</v>
      </c>
      <c r="V37" s="1"/>
      <c r="X37">
        <v>0.27</v>
      </c>
      <c r="Y37">
        <f t="shared" si="7"/>
        <v>0.003</v>
      </c>
      <c r="Z37">
        <f t="shared" si="8"/>
        <v>0</v>
      </c>
      <c r="AA37">
        <f t="shared" si="9"/>
        <v>0</v>
      </c>
      <c r="AB37">
        <f t="shared" si="10"/>
        <v>0</v>
      </c>
      <c r="AC37">
        <f t="shared" si="11"/>
        <v>0</v>
      </c>
      <c r="AD37">
        <f t="shared" si="12"/>
        <v>0</v>
      </c>
      <c r="AE37">
        <f t="shared" si="13"/>
        <v>0</v>
      </c>
      <c r="AF37">
        <f t="shared" si="14"/>
        <v>0</v>
      </c>
      <c r="AG37">
        <f t="shared" si="15"/>
        <v>0</v>
      </c>
      <c r="AH37">
        <f t="shared" si="16"/>
        <v>0</v>
      </c>
      <c r="AI37">
        <f t="shared" si="17"/>
        <v>0</v>
      </c>
      <c r="AP37" s="21"/>
      <c r="AQ37" s="19"/>
      <c r="AR37" s="21"/>
      <c r="AS37" s="21"/>
      <c r="AT37" s="21"/>
      <c r="AU37" s="21"/>
      <c r="AV37" s="21"/>
      <c r="AW37" s="21"/>
      <c r="AX37" s="21"/>
      <c r="AY37" s="21"/>
      <c r="BE37"/>
      <c r="CC37" s="11" t="s">
        <v>983</v>
      </c>
    </row>
    <row r="38" spans="1:81" ht="15" customHeight="1">
      <c r="A38" s="15" t="s">
        <v>444</v>
      </c>
      <c r="B38" s="41" t="s">
        <v>428</v>
      </c>
      <c r="C38" s="42" t="str">
        <f t="shared" si="19"/>
        <v>---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6">
        <f t="shared" si="18"/>
        <v>0</v>
      </c>
      <c r="O38" s="2">
        <f t="shared" si="6"/>
        <v>0</v>
      </c>
      <c r="P38" s="28" t="str">
        <f t="shared" si="1"/>
        <v>   --- ODABERITE ŽUPANIJU  ---</v>
      </c>
      <c r="Q38" s="17">
        <f t="shared" si="2"/>
        <v>6.821210263296962E-13</v>
      </c>
      <c r="R38" s="17" t="s">
        <v>951</v>
      </c>
      <c r="S38" s="17" t="str">
        <f t="shared" si="3"/>
        <v>2018/2019</v>
      </c>
      <c r="T38" s="17" t="s">
        <v>967</v>
      </c>
      <c r="U38" s="1">
        <f t="shared" si="4"/>
        <v>0</v>
      </c>
      <c r="V38" s="1"/>
      <c r="X38">
        <v>0.28</v>
      </c>
      <c r="Y38">
        <f t="shared" si="7"/>
        <v>0.003</v>
      </c>
      <c r="Z38">
        <f t="shared" si="8"/>
        <v>0</v>
      </c>
      <c r="AA38">
        <f t="shared" si="9"/>
        <v>0</v>
      </c>
      <c r="AB38">
        <f t="shared" si="10"/>
        <v>0</v>
      </c>
      <c r="AC38">
        <f t="shared" si="11"/>
        <v>0</v>
      </c>
      <c r="AD38">
        <f t="shared" si="12"/>
        <v>0</v>
      </c>
      <c r="AE38">
        <f t="shared" si="13"/>
        <v>0</v>
      </c>
      <c r="AF38">
        <f t="shared" si="14"/>
        <v>0</v>
      </c>
      <c r="AG38">
        <f t="shared" si="15"/>
        <v>0</v>
      </c>
      <c r="AH38">
        <f t="shared" si="16"/>
        <v>0</v>
      </c>
      <c r="AI38">
        <f t="shared" si="17"/>
        <v>0</v>
      </c>
      <c r="AP38" s="21"/>
      <c r="AQ38" s="19"/>
      <c r="AR38" s="21"/>
      <c r="AS38" s="21"/>
      <c r="AT38" s="21"/>
      <c r="AU38" s="21"/>
      <c r="AV38" s="21"/>
      <c r="AW38" s="21"/>
      <c r="AX38" s="21"/>
      <c r="AY38" s="21"/>
      <c r="BE38"/>
      <c r="CC38" s="11" t="s">
        <v>651</v>
      </c>
    </row>
    <row r="39" spans="1:81" ht="15" customHeight="1" thickBot="1">
      <c r="A39" s="15" t="s">
        <v>445</v>
      </c>
      <c r="B39" s="41" t="s">
        <v>428</v>
      </c>
      <c r="C39" s="42" t="str">
        <f t="shared" si="19"/>
        <v>---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6">
        <f>D39+F39+H39+J39+L39</f>
        <v>0</v>
      </c>
      <c r="O39" s="2">
        <f>E39+G39+I39+K39+M39</f>
        <v>0</v>
      </c>
      <c r="P39" s="28" t="str">
        <f t="shared" si="1"/>
        <v>   --- ODABERITE ŽUPANIJU  ---</v>
      </c>
      <c r="Q39" s="17">
        <f t="shared" si="2"/>
        <v>6.821210263296962E-13</v>
      </c>
      <c r="R39" s="17" t="s">
        <v>951</v>
      </c>
      <c r="S39" s="17" t="str">
        <f t="shared" si="3"/>
        <v>2018/2019</v>
      </c>
      <c r="T39" s="17" t="s">
        <v>967</v>
      </c>
      <c r="U39" s="1">
        <f t="shared" si="4"/>
        <v>0</v>
      </c>
      <c r="V39" s="1"/>
      <c r="X39">
        <v>0.29</v>
      </c>
      <c r="Y39">
        <f t="shared" si="7"/>
        <v>0.003</v>
      </c>
      <c r="Z39">
        <f t="shared" si="8"/>
        <v>0</v>
      </c>
      <c r="AA39">
        <f t="shared" si="9"/>
        <v>0</v>
      </c>
      <c r="AB39">
        <f t="shared" si="10"/>
        <v>0</v>
      </c>
      <c r="AC39">
        <f t="shared" si="11"/>
        <v>0</v>
      </c>
      <c r="AD39">
        <f t="shared" si="12"/>
        <v>0</v>
      </c>
      <c r="AE39">
        <f t="shared" si="13"/>
        <v>0</v>
      </c>
      <c r="AF39">
        <f t="shared" si="14"/>
        <v>0</v>
      </c>
      <c r="AG39">
        <f t="shared" si="15"/>
        <v>0</v>
      </c>
      <c r="AH39">
        <f t="shared" si="16"/>
        <v>0</v>
      </c>
      <c r="AI39">
        <f t="shared" si="17"/>
        <v>0</v>
      </c>
      <c r="AP39" s="21"/>
      <c r="AQ39" s="19"/>
      <c r="AR39" s="21"/>
      <c r="AS39" s="21"/>
      <c r="AT39" s="21"/>
      <c r="AU39" s="21"/>
      <c r="AV39" s="21"/>
      <c r="AW39" s="21"/>
      <c r="AX39" s="21"/>
      <c r="AY39" s="21"/>
      <c r="BE39"/>
      <c r="CC39" s="11" t="s">
        <v>984</v>
      </c>
    </row>
    <row r="40" spans="1:81" ht="12.75">
      <c r="A40" s="149" t="s">
        <v>590</v>
      </c>
      <c r="B40" s="150"/>
      <c r="C40" s="151"/>
      <c r="D40" s="3">
        <f aca="true" t="shared" si="20" ref="D40:O40">SUM(D11:D39)</f>
        <v>0</v>
      </c>
      <c r="E40" s="3">
        <f t="shared" si="20"/>
        <v>0</v>
      </c>
      <c r="F40" s="3">
        <f t="shared" si="20"/>
        <v>0</v>
      </c>
      <c r="G40" s="3">
        <f t="shared" si="20"/>
        <v>0</v>
      </c>
      <c r="H40" s="3">
        <f t="shared" si="20"/>
        <v>0</v>
      </c>
      <c r="I40" s="3">
        <f t="shared" si="20"/>
        <v>0</v>
      </c>
      <c r="J40" s="3">
        <f>SUM(J11:J39)</f>
        <v>0</v>
      </c>
      <c r="K40" s="3">
        <f>SUM(K11:K39)</f>
        <v>0</v>
      </c>
      <c r="L40" s="3">
        <f t="shared" si="20"/>
        <v>0</v>
      </c>
      <c r="M40" s="3">
        <f t="shared" si="20"/>
        <v>0</v>
      </c>
      <c r="N40" s="16">
        <f t="shared" si="20"/>
        <v>0</v>
      </c>
      <c r="O40" s="4">
        <f t="shared" si="20"/>
        <v>0</v>
      </c>
      <c r="Q40" s="18"/>
      <c r="R40" s="18"/>
      <c r="Y40">
        <f>SUM(Y11:Y39)</f>
        <v>0.08700000000000004</v>
      </c>
      <c r="Z40">
        <f>SUM(Z11:Z39)</f>
        <v>0</v>
      </c>
      <c r="AA40">
        <f aca="true" t="shared" si="21" ref="AA40:AI40">SUM(AA11:AA39)</f>
        <v>0</v>
      </c>
      <c r="AB40">
        <f t="shared" si="21"/>
        <v>0</v>
      </c>
      <c r="AC40">
        <f t="shared" si="21"/>
        <v>0</v>
      </c>
      <c r="AD40">
        <f t="shared" si="21"/>
        <v>0</v>
      </c>
      <c r="AE40">
        <f t="shared" si="21"/>
        <v>0</v>
      </c>
      <c r="AF40">
        <f>SUM(AF11:AF39)</f>
        <v>0</v>
      </c>
      <c r="AG40">
        <f>SUM(AG11:AG39)</f>
        <v>0</v>
      </c>
      <c r="AH40">
        <f t="shared" si="21"/>
        <v>0</v>
      </c>
      <c r="AI40">
        <f t="shared" si="21"/>
        <v>0</v>
      </c>
      <c r="AJ40" s="46">
        <f>SUM(Y40:AI40)*10000-870+brZupanije</f>
        <v>3.410605131648481E-13</v>
      </c>
      <c r="AM40" s="21"/>
      <c r="AN40" s="21"/>
      <c r="AO40" s="22"/>
      <c r="AP40" s="21"/>
      <c r="AQ40" s="19"/>
      <c r="AR40" s="21"/>
      <c r="AS40" s="21"/>
      <c r="AT40" s="21"/>
      <c r="AU40" s="21"/>
      <c r="AV40" s="21"/>
      <c r="AW40" s="21"/>
      <c r="AX40" s="21"/>
      <c r="AY40" s="21"/>
      <c r="BE40"/>
      <c r="CC40" s="11" t="s">
        <v>985</v>
      </c>
    </row>
    <row r="41" spans="1:81" ht="13.5" thickBot="1">
      <c r="A41" s="152"/>
      <c r="B41" s="153"/>
      <c r="C41" s="154"/>
      <c r="D41" s="162">
        <f>D40+E40</f>
        <v>0</v>
      </c>
      <c r="E41" s="163"/>
      <c r="F41" s="162">
        <f>F40+G40</f>
        <v>0</v>
      </c>
      <c r="G41" s="163"/>
      <c r="H41" s="162">
        <f>H40+I40</f>
        <v>0</v>
      </c>
      <c r="I41" s="163"/>
      <c r="J41" s="162">
        <f>J40+K40</f>
        <v>0</v>
      </c>
      <c r="K41" s="163"/>
      <c r="L41" s="162">
        <f>L40+M40</f>
        <v>0</v>
      </c>
      <c r="M41" s="163"/>
      <c r="N41" s="167">
        <f>SUM(D41:M41)</f>
        <v>0</v>
      </c>
      <c r="O41" s="168"/>
      <c r="Q41" s="18"/>
      <c r="R41" s="18"/>
      <c r="Y41"/>
      <c r="Z41"/>
      <c r="AS41" s="21"/>
      <c r="AT41" s="21"/>
      <c r="AU41" s="22"/>
      <c r="AV41" s="21"/>
      <c r="AW41" s="19"/>
      <c r="AX41" s="21"/>
      <c r="AY41" s="21"/>
      <c r="AZ41" s="21"/>
      <c r="BA41" s="21"/>
      <c r="BB41" s="21"/>
      <c r="BC41" s="21"/>
      <c r="BD41" s="21"/>
      <c r="BE41" s="21"/>
      <c r="CC41" s="11" t="s">
        <v>986</v>
      </c>
    </row>
    <row r="42" spans="53:81" ht="7.5" customHeight="1">
      <c r="BA42" s="21"/>
      <c r="BB42" s="21"/>
      <c r="BC42" s="22"/>
      <c r="BD42" s="21"/>
      <c r="BE42" s="19"/>
      <c r="BF42" s="21"/>
      <c r="BG42" s="21"/>
      <c r="BH42" s="21"/>
      <c r="BI42" s="21"/>
      <c r="BJ42" s="21"/>
      <c r="BK42" s="21"/>
      <c r="BL42" s="21"/>
      <c r="BM42" s="21"/>
      <c r="CC42" s="11" t="s">
        <v>988</v>
      </c>
    </row>
    <row r="43" spans="53:81" ht="6" customHeight="1">
      <c r="BA43" s="21"/>
      <c r="BB43" s="21"/>
      <c r="BC43" s="21"/>
      <c r="BD43" s="21"/>
      <c r="BE43" s="19"/>
      <c r="BF43" s="21"/>
      <c r="BG43" s="21"/>
      <c r="BH43" s="21"/>
      <c r="BI43" s="21"/>
      <c r="BJ43" s="21"/>
      <c r="BK43" s="21"/>
      <c r="BL43" s="21"/>
      <c r="BM43" s="21"/>
      <c r="CC43" s="11" t="s">
        <v>990</v>
      </c>
    </row>
    <row r="44" spans="3:81" ht="12.75">
      <c r="C44" s="30" t="s">
        <v>763</v>
      </c>
      <c r="D44" s="148">
        <f>kBROJ1+kBROJ2a+kBROJ3</f>
        <v>6.821210263296962E-13</v>
      </c>
      <c r="E44" s="148"/>
      <c r="F44" s="148"/>
      <c r="G44" s="148"/>
      <c r="BA44" s="21"/>
      <c r="BB44" s="21"/>
      <c r="BC44" s="21"/>
      <c r="BD44" s="21"/>
      <c r="BE44" s="19"/>
      <c r="BF44" s="21"/>
      <c r="BG44" s="21"/>
      <c r="BH44" s="21"/>
      <c r="BI44" s="21"/>
      <c r="BJ44" s="21"/>
      <c r="BK44" s="21"/>
      <c r="BL44" s="21"/>
      <c r="BM44" s="21"/>
      <c r="CC44" s="11" t="s">
        <v>991</v>
      </c>
    </row>
    <row r="45" spans="5:81" ht="17.25" thickBot="1">
      <c r="E45" s="31"/>
      <c r="F45" s="31"/>
      <c r="G45" s="31"/>
      <c r="H45" s="32" t="s">
        <v>606</v>
      </c>
      <c r="I45" s="161" t="s">
        <v>370</v>
      </c>
      <c r="J45" s="161"/>
      <c r="K45" s="161"/>
      <c r="L45" s="161"/>
      <c r="M45" s="161"/>
      <c r="N45" s="161"/>
      <c r="O45" s="161"/>
      <c r="Q45" s="18"/>
      <c r="R45" s="18"/>
      <c r="Y45"/>
      <c r="Z45"/>
      <c r="AS45" s="21"/>
      <c r="AT45" s="21"/>
      <c r="AU45" s="21"/>
      <c r="AV45" s="21"/>
      <c r="AW45" s="19"/>
      <c r="AX45" s="21"/>
      <c r="AY45" s="21"/>
      <c r="AZ45" s="21"/>
      <c r="BA45" s="21"/>
      <c r="BB45" s="21"/>
      <c r="BC45" s="21"/>
      <c r="BD45" s="21"/>
      <c r="BE45" s="21"/>
      <c r="CC45" s="11" t="s">
        <v>993</v>
      </c>
    </row>
    <row r="46" spans="5:81" ht="19.5" customHeight="1" thickBot="1">
      <c r="E46" s="31"/>
      <c r="F46" s="31"/>
      <c r="G46" s="31"/>
      <c r="H46" s="32" t="s">
        <v>764</v>
      </c>
      <c r="I46" s="147" t="s">
        <v>370</v>
      </c>
      <c r="J46" s="147"/>
      <c r="K46" s="147"/>
      <c r="L46" s="147"/>
      <c r="M46" s="147"/>
      <c r="N46" s="147"/>
      <c r="O46" s="147"/>
      <c r="Q46" s="18"/>
      <c r="R46" s="18"/>
      <c r="Y46"/>
      <c r="Z46"/>
      <c r="AS46" s="21"/>
      <c r="AT46" s="21"/>
      <c r="AU46" s="21"/>
      <c r="AV46" s="21"/>
      <c r="AW46" s="19"/>
      <c r="AX46" s="21"/>
      <c r="AY46" s="21"/>
      <c r="AZ46" s="21"/>
      <c r="BA46" s="21"/>
      <c r="BB46" s="21"/>
      <c r="BC46" s="21"/>
      <c r="BD46" s="21"/>
      <c r="BE46" s="21"/>
      <c r="CC46" s="11" t="s">
        <v>658</v>
      </c>
    </row>
    <row r="47" spans="5:81" ht="19.5" customHeight="1" thickBot="1">
      <c r="E47" s="31"/>
      <c r="F47" s="31"/>
      <c r="G47" s="31"/>
      <c r="H47" s="32" t="s">
        <v>765</v>
      </c>
      <c r="I47" s="147" t="s">
        <v>370</v>
      </c>
      <c r="J47" s="147"/>
      <c r="K47" s="147"/>
      <c r="L47" s="147"/>
      <c r="M47" s="147"/>
      <c r="N47" s="147"/>
      <c r="O47" s="147"/>
      <c r="Q47" s="18"/>
      <c r="R47" s="18"/>
      <c r="Y47"/>
      <c r="Z47"/>
      <c r="AS47" s="21"/>
      <c r="AT47" s="21"/>
      <c r="AU47" s="21"/>
      <c r="AV47" s="21"/>
      <c r="AW47" s="19"/>
      <c r="AX47" s="21"/>
      <c r="AY47" s="21"/>
      <c r="AZ47" s="21"/>
      <c r="BA47" s="21"/>
      <c r="BB47" s="21"/>
      <c r="BC47" s="21"/>
      <c r="BD47" s="21"/>
      <c r="BE47" s="21"/>
      <c r="CC47" s="11" t="s">
        <v>994</v>
      </c>
    </row>
    <row r="48" spans="2:81" ht="19.5" customHeight="1" thickBot="1">
      <c r="B48" s="34"/>
      <c r="C48" s="60" t="s">
        <v>771</v>
      </c>
      <c r="D48" s="65"/>
      <c r="E48" s="34"/>
      <c r="F48" s="34"/>
      <c r="G48" s="34"/>
      <c r="H48" s="35" t="s">
        <v>766</v>
      </c>
      <c r="I48" s="147" t="s">
        <v>370</v>
      </c>
      <c r="J48" s="147"/>
      <c r="K48" s="147"/>
      <c r="L48" s="147"/>
      <c r="M48" s="147"/>
      <c r="N48" s="147"/>
      <c r="O48" s="147"/>
      <c r="Q48" s="18"/>
      <c r="R48" s="18"/>
      <c r="Y48"/>
      <c r="Z48"/>
      <c r="AS48" s="21"/>
      <c r="AT48" s="21"/>
      <c r="AU48" s="21"/>
      <c r="AV48" s="21"/>
      <c r="AW48" s="19"/>
      <c r="AX48" s="21"/>
      <c r="AY48" s="21"/>
      <c r="AZ48" s="21"/>
      <c r="BA48" s="21"/>
      <c r="BB48" s="21"/>
      <c r="BC48" s="21"/>
      <c r="BD48" s="21"/>
      <c r="BE48" s="21"/>
      <c r="CC48" s="11" t="s">
        <v>0</v>
      </c>
    </row>
    <row r="49" spans="2:81" ht="19.5" customHeight="1" thickBot="1">
      <c r="B49" s="34"/>
      <c r="C49" s="61"/>
      <c r="D49" s="66"/>
      <c r="E49" s="34"/>
      <c r="F49" s="34"/>
      <c r="G49" s="34"/>
      <c r="H49" s="35" t="s">
        <v>767</v>
      </c>
      <c r="I49" s="147" t="s">
        <v>370</v>
      </c>
      <c r="J49" s="147"/>
      <c r="K49" s="147"/>
      <c r="L49" s="147"/>
      <c r="M49" s="147"/>
      <c r="N49" s="147"/>
      <c r="O49" s="147"/>
      <c r="Q49" s="18"/>
      <c r="R49" s="18"/>
      <c r="Y49"/>
      <c r="Z49"/>
      <c r="AS49" s="21"/>
      <c r="AT49" s="21"/>
      <c r="AU49" s="21"/>
      <c r="AV49" s="21"/>
      <c r="AW49" s="19"/>
      <c r="AX49" s="21"/>
      <c r="AY49" s="21"/>
      <c r="AZ49" s="21"/>
      <c r="BA49" s="21"/>
      <c r="BB49" s="21"/>
      <c r="BC49" s="21"/>
      <c r="BD49" s="21"/>
      <c r="BE49" s="21"/>
      <c r="CC49" s="11" t="s">
        <v>666</v>
      </c>
    </row>
    <row r="50" spans="2:81" ht="16.5">
      <c r="B50" s="34" t="s">
        <v>768</v>
      </c>
      <c r="C50" s="62" t="s">
        <v>769</v>
      </c>
      <c r="D50" s="67"/>
      <c r="E50" s="34"/>
      <c r="F50" s="34"/>
      <c r="G50" s="34"/>
      <c r="H50" s="36"/>
      <c r="I50" s="37"/>
      <c r="J50" s="37"/>
      <c r="K50" s="37"/>
      <c r="L50" s="37"/>
      <c r="M50" s="33"/>
      <c r="Q50" s="18"/>
      <c r="R50" s="18"/>
      <c r="Y50"/>
      <c r="Z50"/>
      <c r="AS50" s="21"/>
      <c r="AT50" s="21"/>
      <c r="AU50" s="21"/>
      <c r="AV50" s="21"/>
      <c r="AW50" s="19"/>
      <c r="AX50" s="21"/>
      <c r="AY50" s="21"/>
      <c r="AZ50" s="21"/>
      <c r="BA50" s="21"/>
      <c r="BB50" s="21"/>
      <c r="BC50" s="21"/>
      <c r="BD50" s="21"/>
      <c r="BE50" s="21"/>
      <c r="CC50" s="11" t="s">
        <v>1</v>
      </c>
    </row>
    <row r="51" spans="2:81" ht="17.25" thickBot="1">
      <c r="B51" s="34"/>
      <c r="C51" s="59" t="s">
        <v>777</v>
      </c>
      <c r="D51" s="68"/>
      <c r="E51" s="34"/>
      <c r="F51" s="34"/>
      <c r="G51" s="34"/>
      <c r="H51" s="36"/>
      <c r="I51" s="37"/>
      <c r="J51" s="37"/>
      <c r="K51" s="37"/>
      <c r="L51" s="37"/>
      <c r="M51" s="33"/>
      <c r="Q51" s="18"/>
      <c r="R51" s="18"/>
      <c r="Y51"/>
      <c r="Z51"/>
      <c r="AS51" s="21"/>
      <c r="AT51" s="21"/>
      <c r="AU51" s="22"/>
      <c r="AV51" s="21"/>
      <c r="AW51" s="19"/>
      <c r="AX51" s="21"/>
      <c r="AY51" s="21"/>
      <c r="AZ51" s="21"/>
      <c r="BA51" s="21"/>
      <c r="BB51" s="21"/>
      <c r="BC51" s="21"/>
      <c r="BD51" s="21"/>
      <c r="BE51" s="21"/>
      <c r="CC51" s="11" t="s">
        <v>2</v>
      </c>
    </row>
    <row r="52" spans="2:81" ht="16.5">
      <c r="B52" s="34"/>
      <c r="C52" s="39" t="s">
        <v>770</v>
      </c>
      <c r="D52" s="69"/>
      <c r="E52" s="34"/>
      <c r="F52" s="34"/>
      <c r="G52" s="34"/>
      <c r="H52" s="36"/>
      <c r="I52" s="37"/>
      <c r="J52" s="37"/>
      <c r="K52" s="37"/>
      <c r="L52" s="37"/>
      <c r="M52" s="33"/>
      <c r="Q52" s="18"/>
      <c r="R52" s="18"/>
      <c r="Y52"/>
      <c r="Z52"/>
      <c r="AS52" s="21"/>
      <c r="AT52" s="21"/>
      <c r="AU52" s="22"/>
      <c r="AV52" s="21"/>
      <c r="AW52" s="19"/>
      <c r="AX52" s="21"/>
      <c r="AY52" s="21"/>
      <c r="AZ52" s="21"/>
      <c r="BA52" s="21"/>
      <c r="BB52" s="21"/>
      <c r="BC52" s="21"/>
      <c r="BD52" s="21"/>
      <c r="BE52" s="21"/>
      <c r="CC52" s="11" t="s">
        <v>3</v>
      </c>
    </row>
    <row r="53" spans="5:81" ht="16.5">
      <c r="E53" s="34"/>
      <c r="F53" s="34"/>
      <c r="G53" s="34"/>
      <c r="H53" s="36"/>
      <c r="I53" s="37"/>
      <c r="J53" s="37"/>
      <c r="K53" s="37"/>
      <c r="L53" s="37"/>
      <c r="M53" s="33"/>
      <c r="Q53" s="18"/>
      <c r="R53" s="18"/>
      <c r="Y53"/>
      <c r="Z53"/>
      <c r="AS53" s="21"/>
      <c r="AT53" s="21"/>
      <c r="AU53" s="22"/>
      <c r="AV53" s="21"/>
      <c r="AW53" s="19"/>
      <c r="AX53" s="21"/>
      <c r="AY53" s="21"/>
      <c r="AZ53" s="21"/>
      <c r="BA53" s="21"/>
      <c r="BB53" s="21"/>
      <c r="BC53" s="21"/>
      <c r="BD53" s="21"/>
      <c r="BE53" s="21"/>
      <c r="CC53" s="11" t="s">
        <v>4</v>
      </c>
    </row>
    <row r="54" spans="6:81" ht="16.5">
      <c r="F54" s="34"/>
      <c r="G54" s="34"/>
      <c r="T54" s="18"/>
      <c r="U54" s="18"/>
      <c r="Y54"/>
      <c r="Z54"/>
      <c r="AV54" s="21"/>
      <c r="AW54" s="21"/>
      <c r="AX54" s="22"/>
      <c r="AY54" s="21"/>
      <c r="AZ54" s="19"/>
      <c r="BA54" s="21"/>
      <c r="BB54" s="21"/>
      <c r="BC54" s="21"/>
      <c r="BD54" s="21"/>
      <c r="BE54" s="21"/>
      <c r="BF54" s="21"/>
      <c r="BG54" s="21"/>
      <c r="BH54" s="21"/>
      <c r="CC54" s="11" t="s">
        <v>5</v>
      </c>
    </row>
    <row r="55" spans="13:81" ht="16.5">
      <c r="M55" s="34"/>
      <c r="N55" s="34"/>
      <c r="BA55" s="21"/>
      <c r="BB55" s="21"/>
      <c r="BC55" s="22"/>
      <c r="BD55" s="21"/>
      <c r="BE55" s="19"/>
      <c r="BF55" s="21"/>
      <c r="BG55" s="21"/>
      <c r="BH55" s="21"/>
      <c r="BI55" s="21"/>
      <c r="BJ55" s="21"/>
      <c r="BK55" s="21"/>
      <c r="BL55" s="21"/>
      <c r="BM55" s="21"/>
      <c r="CC55" s="11" t="s">
        <v>6</v>
      </c>
    </row>
    <row r="56" spans="13:81" ht="16.5">
      <c r="M56" s="34"/>
      <c r="N56" s="34"/>
      <c r="BA56" s="21"/>
      <c r="BB56" s="21"/>
      <c r="BC56" s="22"/>
      <c r="BD56" s="21"/>
      <c r="BE56" s="19"/>
      <c r="BF56" s="21"/>
      <c r="BG56" s="21"/>
      <c r="BH56" s="21"/>
      <c r="BI56" s="21"/>
      <c r="BJ56" s="21"/>
      <c r="BK56" s="21"/>
      <c r="BL56" s="21"/>
      <c r="BM56" s="21"/>
      <c r="CC56" s="11" t="s">
        <v>7</v>
      </c>
    </row>
    <row r="57" spans="13:81" ht="16.5">
      <c r="M57" s="34"/>
      <c r="N57" s="34"/>
      <c r="BA57" s="21"/>
      <c r="BB57" s="21"/>
      <c r="BC57" s="22"/>
      <c r="BD57" s="21"/>
      <c r="BE57" s="19"/>
      <c r="BF57" s="21"/>
      <c r="BG57" s="21"/>
      <c r="BH57" s="21"/>
      <c r="BI57" s="21"/>
      <c r="BJ57" s="21"/>
      <c r="BK57" s="21"/>
      <c r="BL57" s="21"/>
      <c r="BM57" s="21"/>
      <c r="CC57" s="11" t="s">
        <v>8</v>
      </c>
    </row>
    <row r="58" spans="13:81" ht="16.5">
      <c r="M58" s="34"/>
      <c r="N58" s="34"/>
      <c r="BA58" s="21"/>
      <c r="BB58" s="21"/>
      <c r="BC58" s="22"/>
      <c r="BD58" s="21"/>
      <c r="BE58" s="19"/>
      <c r="BF58" s="21"/>
      <c r="BG58" s="21"/>
      <c r="BH58" s="21"/>
      <c r="BI58" s="21"/>
      <c r="BJ58" s="21"/>
      <c r="BK58" s="21"/>
      <c r="BL58" s="21"/>
      <c r="BM58" s="21"/>
      <c r="CC58" s="11" t="s">
        <v>667</v>
      </c>
    </row>
    <row r="59" spans="13:81" ht="16.5">
      <c r="M59" s="34"/>
      <c r="N59" s="34"/>
      <c r="O59" s="34"/>
      <c r="P59" s="34"/>
      <c r="Q59" s="34"/>
      <c r="R59" s="38"/>
      <c r="S59" s="37"/>
      <c r="T59" s="37"/>
      <c r="U59" s="33"/>
      <c r="BA59" s="21"/>
      <c r="BB59" s="21"/>
      <c r="BC59" s="21"/>
      <c r="BD59" s="21"/>
      <c r="BE59" s="19"/>
      <c r="BF59" s="21"/>
      <c r="BG59" s="21"/>
      <c r="BH59" s="21"/>
      <c r="BI59" s="21"/>
      <c r="BJ59" s="21"/>
      <c r="BK59" s="21"/>
      <c r="BL59" s="21"/>
      <c r="BM59" s="21"/>
      <c r="CC59" s="11" t="s">
        <v>9</v>
      </c>
    </row>
    <row r="60" spans="53:81" ht="12.75">
      <c r="BA60" s="21"/>
      <c r="BB60" s="21"/>
      <c r="BC60" s="21"/>
      <c r="BD60" s="21"/>
      <c r="BE60" s="19"/>
      <c r="BF60" s="21"/>
      <c r="BG60" s="21"/>
      <c r="BH60" s="21"/>
      <c r="BI60" s="21"/>
      <c r="BJ60" s="21"/>
      <c r="BK60" s="21"/>
      <c r="BL60" s="21"/>
      <c r="BM60" s="21"/>
      <c r="CC60" s="11" t="s">
        <v>11</v>
      </c>
    </row>
    <row r="61" spans="53:81" ht="12.75">
      <c r="BA61" s="21"/>
      <c r="BB61" s="21"/>
      <c r="BC61" s="21"/>
      <c r="BD61" s="21"/>
      <c r="BE61" s="19"/>
      <c r="BF61" s="21"/>
      <c r="BG61" s="21"/>
      <c r="BH61" s="21"/>
      <c r="BI61" s="21"/>
      <c r="BJ61" s="21"/>
      <c r="BK61" s="21"/>
      <c r="BL61" s="21"/>
      <c r="BM61" s="21"/>
      <c r="CC61" s="11" t="s">
        <v>12</v>
      </c>
    </row>
    <row r="62" spans="53:81" ht="12.75">
      <c r="BA62" s="21"/>
      <c r="BB62" s="21"/>
      <c r="BC62" s="21"/>
      <c r="BD62" s="21"/>
      <c r="BE62" s="19"/>
      <c r="BF62" s="21"/>
      <c r="BG62" s="21"/>
      <c r="BH62" s="21"/>
      <c r="BI62" s="21"/>
      <c r="BJ62" s="21"/>
      <c r="BK62" s="21"/>
      <c r="BL62" s="21"/>
      <c r="BM62" s="21"/>
      <c r="CC62" s="11" t="s">
        <v>13</v>
      </c>
    </row>
    <row r="63" spans="53:81" ht="12.75">
      <c r="BA63" s="21"/>
      <c r="BB63" s="21"/>
      <c r="BC63" s="21"/>
      <c r="BD63" s="21"/>
      <c r="BE63" s="19"/>
      <c r="BF63" s="21"/>
      <c r="BG63" s="21"/>
      <c r="BH63" s="21"/>
      <c r="BI63" s="21"/>
      <c r="BJ63" s="21"/>
      <c r="BK63" s="21"/>
      <c r="BL63" s="21"/>
      <c r="BM63" s="21"/>
      <c r="CC63" s="11" t="s">
        <v>15</v>
      </c>
    </row>
    <row r="64" spans="53:81" ht="12.75">
      <c r="BA64" s="21"/>
      <c r="BB64" s="21"/>
      <c r="BC64" s="21"/>
      <c r="BD64" s="21"/>
      <c r="BE64" s="19"/>
      <c r="BF64" s="21"/>
      <c r="BG64" s="21"/>
      <c r="BH64" s="21"/>
      <c r="BI64" s="21"/>
      <c r="BJ64" s="21"/>
      <c r="BK64" s="21"/>
      <c r="BL64" s="21"/>
      <c r="BM64" s="21"/>
      <c r="CC64" s="11" t="s">
        <v>1243</v>
      </c>
    </row>
    <row r="65" spans="53:81" ht="12.75">
      <c r="BA65" s="21"/>
      <c r="BB65" s="21"/>
      <c r="BC65" s="21"/>
      <c r="BD65" s="21"/>
      <c r="BE65" s="19"/>
      <c r="BF65" s="21"/>
      <c r="BG65" s="21"/>
      <c r="BH65" s="21"/>
      <c r="BI65" s="21"/>
      <c r="BJ65" s="21"/>
      <c r="BK65" s="21"/>
      <c r="BL65" s="21"/>
      <c r="BM65" s="21"/>
      <c r="CC65" s="11" t="s">
        <v>1249</v>
      </c>
    </row>
    <row r="66" spans="53:81" ht="12.75">
      <c r="BA66" s="21"/>
      <c r="BB66" s="21"/>
      <c r="BC66" s="21"/>
      <c r="BD66" s="21"/>
      <c r="BE66" s="19"/>
      <c r="BF66" s="21"/>
      <c r="BG66" s="21"/>
      <c r="BH66" s="21"/>
      <c r="BI66" s="21"/>
      <c r="BJ66" s="21"/>
      <c r="BK66" s="21"/>
      <c r="BL66" s="21"/>
      <c r="BM66" s="21"/>
      <c r="CC66" s="11" t="s">
        <v>17</v>
      </c>
    </row>
    <row r="67" spans="53:81" ht="12.75">
      <c r="BA67" s="21"/>
      <c r="BB67" s="21"/>
      <c r="BC67" s="22"/>
      <c r="BD67" s="21"/>
      <c r="BE67" s="19"/>
      <c r="BF67" s="21"/>
      <c r="BG67" s="21"/>
      <c r="BH67" s="21"/>
      <c r="BI67" s="21"/>
      <c r="BJ67" s="21"/>
      <c r="BK67" s="21"/>
      <c r="BL67" s="21"/>
      <c r="BM67" s="21"/>
      <c r="CC67" s="11" t="s">
        <v>19</v>
      </c>
    </row>
    <row r="68" spans="53:81" ht="12.75">
      <c r="BA68" s="21"/>
      <c r="BB68" s="21"/>
      <c r="BC68" s="22"/>
      <c r="BD68" s="21"/>
      <c r="BE68" s="19"/>
      <c r="BF68" s="21"/>
      <c r="BG68" s="21"/>
      <c r="BH68" s="21"/>
      <c r="BI68" s="21"/>
      <c r="BJ68" s="21"/>
      <c r="BK68" s="21"/>
      <c r="BL68" s="21"/>
      <c r="BM68" s="21"/>
      <c r="CC68" s="11" t="s">
        <v>21</v>
      </c>
    </row>
    <row r="69" spans="53:81" ht="12.75">
      <c r="BA69" s="21"/>
      <c r="BB69" s="21"/>
      <c r="BC69" s="22"/>
      <c r="BD69" s="21"/>
      <c r="BE69" s="19"/>
      <c r="BF69" s="21"/>
      <c r="BG69" s="21"/>
      <c r="BH69" s="21"/>
      <c r="BI69" s="21"/>
      <c r="BJ69" s="21"/>
      <c r="BK69" s="21"/>
      <c r="BL69" s="21"/>
      <c r="BM69" s="21"/>
      <c r="CC69" s="11" t="s">
        <v>23</v>
      </c>
    </row>
    <row r="70" spans="53:81" ht="12.75">
      <c r="BA70" s="21"/>
      <c r="BB70" s="21"/>
      <c r="BC70" s="22"/>
      <c r="BD70" s="21"/>
      <c r="BE70" s="19"/>
      <c r="BF70" s="21"/>
      <c r="BG70" s="21"/>
      <c r="BH70" s="21"/>
      <c r="BI70" s="21"/>
      <c r="BJ70" s="21"/>
      <c r="BK70" s="21"/>
      <c r="BL70" s="21"/>
      <c r="BM70" s="21"/>
      <c r="CC70" s="11" t="s">
        <v>25</v>
      </c>
    </row>
    <row r="71" spans="53:81" ht="12.75">
      <c r="BA71" s="21"/>
      <c r="BB71" s="21"/>
      <c r="BC71" s="22"/>
      <c r="BD71" s="21"/>
      <c r="BE71" s="19"/>
      <c r="BF71" s="21"/>
      <c r="BG71" s="21"/>
      <c r="BH71" s="21"/>
      <c r="BI71" s="21"/>
      <c r="BJ71" s="21"/>
      <c r="BK71" s="21"/>
      <c r="BL71" s="21"/>
      <c r="BM71" s="21"/>
      <c r="CC71" s="11" t="s">
        <v>27</v>
      </c>
    </row>
    <row r="72" spans="53:81" ht="12.75">
      <c r="BA72" s="21"/>
      <c r="BB72" s="21"/>
      <c r="BC72" s="22"/>
      <c r="BD72" s="21"/>
      <c r="BE72" s="19"/>
      <c r="BF72" s="21"/>
      <c r="BG72" s="21"/>
      <c r="BH72" s="21"/>
      <c r="BI72" s="21"/>
      <c r="BJ72" s="21"/>
      <c r="BK72" s="21"/>
      <c r="BL72" s="21"/>
      <c r="BM72" s="21"/>
      <c r="CC72" s="11" t="s">
        <v>28</v>
      </c>
    </row>
    <row r="73" spans="53:81" ht="12.75">
      <c r="BA73" s="21"/>
      <c r="BB73" s="21"/>
      <c r="BC73" s="22"/>
      <c r="BD73" s="21"/>
      <c r="BE73" s="19"/>
      <c r="BF73" s="21"/>
      <c r="BG73" s="21"/>
      <c r="BH73" s="21"/>
      <c r="BI73" s="21"/>
      <c r="BJ73" s="21"/>
      <c r="BK73" s="21"/>
      <c r="BL73" s="21"/>
      <c r="BM73" s="21"/>
      <c r="CC73" s="11" t="s">
        <v>30</v>
      </c>
    </row>
    <row r="74" spans="53:81" ht="12.75">
      <c r="BA74" s="21"/>
      <c r="BB74" s="21"/>
      <c r="BC74" s="22"/>
      <c r="BD74" s="21"/>
      <c r="BE74" s="19"/>
      <c r="BF74" s="21"/>
      <c r="BG74" s="21"/>
      <c r="BH74" s="21"/>
      <c r="BI74" s="21"/>
      <c r="BJ74" s="21"/>
      <c r="BK74" s="21"/>
      <c r="BL74" s="21"/>
      <c r="BM74" s="21"/>
      <c r="CC74" s="11" t="s">
        <v>675</v>
      </c>
    </row>
    <row r="75" spans="53:81" ht="12.75">
      <c r="BA75" s="21"/>
      <c r="BB75" s="21"/>
      <c r="BC75" s="21"/>
      <c r="BD75" s="21"/>
      <c r="BE75" s="19"/>
      <c r="BF75" s="21"/>
      <c r="BG75" s="21"/>
      <c r="BH75" s="21"/>
      <c r="BI75" s="21"/>
      <c r="BJ75" s="21"/>
      <c r="BK75" s="21"/>
      <c r="BL75" s="21"/>
      <c r="BM75" s="21"/>
      <c r="CC75" s="11" t="s">
        <v>31</v>
      </c>
    </row>
    <row r="76" spans="53:81" ht="12.75">
      <c r="BA76" s="21"/>
      <c r="BB76" s="21"/>
      <c r="BC76" s="21"/>
      <c r="BD76" s="21"/>
      <c r="BE76" s="19"/>
      <c r="BF76" s="21"/>
      <c r="BG76" s="21"/>
      <c r="BH76" s="21"/>
      <c r="BI76" s="21"/>
      <c r="BJ76" s="21"/>
      <c r="BK76" s="21"/>
      <c r="BL76" s="21"/>
      <c r="BM76" s="21"/>
      <c r="CC76" s="11" t="s">
        <v>35</v>
      </c>
    </row>
    <row r="77" spans="53:81" ht="12.75">
      <c r="BA77" s="21"/>
      <c r="BB77" s="21"/>
      <c r="BC77" s="21"/>
      <c r="BD77" s="21"/>
      <c r="BE77" s="19"/>
      <c r="BF77" s="21"/>
      <c r="BG77" s="21"/>
      <c r="BH77" s="21"/>
      <c r="BI77" s="21"/>
      <c r="BJ77" s="21"/>
      <c r="BK77" s="21"/>
      <c r="BL77" s="21"/>
      <c r="BM77" s="21"/>
      <c r="CC77" s="11" t="s">
        <v>38</v>
      </c>
    </row>
    <row r="78" spans="53:81" ht="12.75">
      <c r="BA78" s="21"/>
      <c r="BB78" s="21"/>
      <c r="BC78" s="21"/>
      <c r="BD78" s="21"/>
      <c r="BE78" s="19"/>
      <c r="BF78" s="21"/>
      <c r="BG78" s="21"/>
      <c r="BH78" s="21"/>
      <c r="BI78" s="21"/>
      <c r="BJ78" s="21"/>
      <c r="BK78" s="21"/>
      <c r="BL78" s="21"/>
      <c r="BM78" s="21"/>
      <c r="CC78" s="11" t="s">
        <v>41</v>
      </c>
    </row>
    <row r="79" spans="53:81" ht="12.75">
      <c r="BA79" s="21"/>
      <c r="BB79" s="21"/>
      <c r="BC79" s="21"/>
      <c r="BD79" s="21"/>
      <c r="BE79" s="19"/>
      <c r="BF79" s="21"/>
      <c r="BG79" s="21"/>
      <c r="BH79" s="21"/>
      <c r="BI79" s="21"/>
      <c r="BJ79" s="21"/>
      <c r="BK79" s="21"/>
      <c r="BL79" s="21"/>
      <c r="BM79" s="21"/>
      <c r="CC79" s="11" t="s">
        <v>1292</v>
      </c>
    </row>
    <row r="80" spans="53:81" ht="12.75">
      <c r="BA80" s="21"/>
      <c r="BB80" s="21"/>
      <c r="BC80" s="21"/>
      <c r="BD80" s="21"/>
      <c r="BE80" s="19"/>
      <c r="BF80" s="21"/>
      <c r="BG80" s="21"/>
      <c r="BH80" s="21"/>
      <c r="BI80" s="21"/>
      <c r="BJ80" s="21"/>
      <c r="BK80" s="21"/>
      <c r="BL80" s="21"/>
      <c r="BM80" s="21"/>
      <c r="CC80" s="11" t="s">
        <v>1297</v>
      </c>
    </row>
    <row r="81" spans="53:81" ht="12.75">
      <c r="BA81" s="21"/>
      <c r="BB81" s="21"/>
      <c r="BC81" s="21"/>
      <c r="BD81" s="21"/>
      <c r="BE81" s="19"/>
      <c r="BF81" s="21"/>
      <c r="BG81" s="21"/>
      <c r="BH81" s="21"/>
      <c r="BI81" s="21"/>
      <c r="BJ81" s="21"/>
      <c r="BK81" s="21"/>
      <c r="BL81" s="21"/>
      <c r="BM81" s="21"/>
      <c r="CC81" s="11" t="s">
        <v>46</v>
      </c>
    </row>
    <row r="82" spans="53:81" ht="12.75">
      <c r="BA82" s="21"/>
      <c r="BB82" s="21"/>
      <c r="BC82" s="21"/>
      <c r="BD82" s="21"/>
      <c r="BE82" s="19"/>
      <c r="BF82" s="21"/>
      <c r="BG82" s="21"/>
      <c r="BH82" s="21"/>
      <c r="BI82" s="21"/>
      <c r="BJ82" s="21"/>
      <c r="BK82" s="21"/>
      <c r="BL82" s="21"/>
      <c r="BM82" s="21"/>
      <c r="CC82" s="11" t="s">
        <v>47</v>
      </c>
    </row>
    <row r="83" spans="53:81" ht="12.75">
      <c r="BA83" s="21"/>
      <c r="BB83" s="21"/>
      <c r="BC83" s="22"/>
      <c r="BD83" s="21"/>
      <c r="BE83" s="19"/>
      <c r="BF83" s="21"/>
      <c r="BG83" s="21"/>
      <c r="BH83" s="21"/>
      <c r="BI83" s="21"/>
      <c r="BJ83" s="21"/>
      <c r="BK83" s="21"/>
      <c r="BL83" s="21"/>
      <c r="BM83" s="21"/>
      <c r="CC83" s="11" t="s">
        <v>48</v>
      </c>
    </row>
    <row r="84" spans="53:81" ht="12.75">
      <c r="BA84" s="21"/>
      <c r="BB84" s="21"/>
      <c r="BC84" s="22"/>
      <c r="BD84" s="21"/>
      <c r="BE84" s="19"/>
      <c r="BF84" s="21"/>
      <c r="BG84" s="21"/>
      <c r="BH84" s="21"/>
      <c r="BI84" s="21"/>
      <c r="BJ84" s="21"/>
      <c r="BK84" s="21"/>
      <c r="BL84" s="21"/>
      <c r="BM84" s="21"/>
      <c r="CC84" s="11" t="s">
        <v>49</v>
      </c>
    </row>
    <row r="85" spans="53:81" ht="12.75">
      <c r="BA85" s="21"/>
      <c r="BB85" s="21"/>
      <c r="BC85" s="22"/>
      <c r="BD85" s="21"/>
      <c r="BE85" s="19"/>
      <c r="BF85" s="21"/>
      <c r="BG85" s="21"/>
      <c r="BH85" s="21"/>
      <c r="BI85" s="21"/>
      <c r="BJ85" s="21"/>
      <c r="BK85" s="21"/>
      <c r="BL85" s="21"/>
      <c r="BM85" s="21"/>
      <c r="CC85" s="11" t="s">
        <v>50</v>
      </c>
    </row>
    <row r="86" spans="53:81" ht="12.75">
      <c r="BA86" s="21"/>
      <c r="BB86" s="21"/>
      <c r="BC86" s="22"/>
      <c r="BD86" s="21"/>
      <c r="BE86" s="19"/>
      <c r="BF86" s="21"/>
      <c r="BG86" s="21"/>
      <c r="BH86" s="21"/>
      <c r="BI86" s="21"/>
      <c r="BJ86" s="21"/>
      <c r="BK86" s="21"/>
      <c r="BL86" s="21"/>
      <c r="BM86" s="21"/>
      <c r="CC86" s="11" t="s">
        <v>51</v>
      </c>
    </row>
    <row r="87" spans="53:81" ht="12.75">
      <c r="BA87" s="21"/>
      <c r="BB87" s="21"/>
      <c r="BC87" s="22"/>
      <c r="BD87" s="21"/>
      <c r="BE87" s="19"/>
      <c r="BF87" s="21"/>
      <c r="BG87" s="21"/>
      <c r="BH87" s="21"/>
      <c r="BI87" s="21"/>
      <c r="BJ87" s="21"/>
      <c r="BK87" s="21"/>
      <c r="BL87" s="21"/>
      <c r="BM87" s="21"/>
      <c r="CC87" s="11" t="s">
        <v>52</v>
      </c>
    </row>
    <row r="88" spans="53:81" ht="12.75">
      <c r="BA88" s="21"/>
      <c r="BB88" s="21"/>
      <c r="BC88" s="22"/>
      <c r="BD88" s="21"/>
      <c r="BE88" s="19"/>
      <c r="BF88" s="21"/>
      <c r="BG88" s="21"/>
      <c r="BH88" s="21"/>
      <c r="BI88" s="21"/>
      <c r="BJ88" s="21"/>
      <c r="BK88" s="21"/>
      <c r="BL88" s="21"/>
      <c r="BM88" s="21"/>
      <c r="CC88" s="11" t="s">
        <v>53</v>
      </c>
    </row>
    <row r="89" spans="53:81" ht="12.75">
      <c r="BA89" s="21"/>
      <c r="BB89" s="21"/>
      <c r="BC89" s="22"/>
      <c r="BD89" s="21"/>
      <c r="BE89" s="19"/>
      <c r="BF89" s="21"/>
      <c r="BG89" s="21"/>
      <c r="BH89" s="21"/>
      <c r="BI89" s="21"/>
      <c r="BJ89" s="21"/>
      <c r="BK89" s="21"/>
      <c r="BL89" s="21"/>
      <c r="BM89" s="21"/>
      <c r="CC89" s="11" t="s">
        <v>54</v>
      </c>
    </row>
    <row r="90" spans="53:81" ht="12.75">
      <c r="BA90" s="21"/>
      <c r="BB90" s="21"/>
      <c r="BC90" s="22"/>
      <c r="BD90" s="21"/>
      <c r="BE90" s="19"/>
      <c r="BF90" s="21"/>
      <c r="BG90" s="21"/>
      <c r="BH90" s="21"/>
      <c r="BI90" s="21"/>
      <c r="BJ90" s="21"/>
      <c r="BK90" s="21"/>
      <c r="BL90" s="21"/>
      <c r="BM90" s="21"/>
      <c r="CC90" s="11" t="s">
        <v>683</v>
      </c>
    </row>
    <row r="91" spans="53:81" ht="12.75">
      <c r="BA91" s="21"/>
      <c r="BB91" s="21"/>
      <c r="BC91" s="21"/>
      <c r="BD91" s="21"/>
      <c r="BE91" s="19"/>
      <c r="BF91" s="21"/>
      <c r="BG91" s="21"/>
      <c r="BH91" s="21"/>
      <c r="BI91" s="21"/>
      <c r="BJ91" s="21"/>
      <c r="BK91" s="21"/>
      <c r="BL91" s="21"/>
      <c r="BM91" s="21"/>
      <c r="CC91" s="11" t="s">
        <v>55</v>
      </c>
    </row>
    <row r="92" spans="53:81" ht="12.75">
      <c r="BA92" s="21"/>
      <c r="BB92" s="21"/>
      <c r="BC92" s="21"/>
      <c r="BD92" s="21"/>
      <c r="BE92" s="19"/>
      <c r="BF92" s="21"/>
      <c r="BG92" s="21"/>
      <c r="BH92" s="21"/>
      <c r="BI92" s="21"/>
      <c r="BJ92" s="21"/>
      <c r="BK92" s="21"/>
      <c r="BL92" s="21"/>
      <c r="BM92" s="21"/>
      <c r="CC92" s="11" t="s">
        <v>56</v>
      </c>
    </row>
    <row r="93" spans="53:81" ht="12.75">
      <c r="BA93" s="21"/>
      <c r="BB93" s="21"/>
      <c r="BC93" s="21"/>
      <c r="BD93" s="21"/>
      <c r="BE93" s="19"/>
      <c r="BF93" s="21"/>
      <c r="BG93" s="21"/>
      <c r="BH93" s="21"/>
      <c r="BI93" s="21"/>
      <c r="BJ93" s="21"/>
      <c r="BK93" s="21"/>
      <c r="BL93" s="21"/>
      <c r="BM93" s="21"/>
      <c r="CC93" s="11" t="s">
        <v>57</v>
      </c>
    </row>
    <row r="94" spans="53:81" ht="12.75">
      <c r="BA94" s="21"/>
      <c r="BB94" s="21"/>
      <c r="BC94" s="21"/>
      <c r="BD94" s="21"/>
      <c r="BE94" s="19"/>
      <c r="BF94" s="21"/>
      <c r="BG94" s="21"/>
      <c r="BH94" s="21"/>
      <c r="BI94" s="21"/>
      <c r="BJ94" s="21"/>
      <c r="BK94" s="21"/>
      <c r="BL94" s="21"/>
      <c r="BM94" s="21"/>
      <c r="CC94" s="11" t="s">
        <v>58</v>
      </c>
    </row>
    <row r="95" spans="53:81" ht="12.75">
      <c r="BA95" s="21"/>
      <c r="BB95" s="21"/>
      <c r="BC95" s="21"/>
      <c r="BD95" s="21"/>
      <c r="BE95" s="19"/>
      <c r="BF95" s="21"/>
      <c r="BG95" s="21"/>
      <c r="BH95" s="21"/>
      <c r="BI95" s="21"/>
      <c r="BJ95" s="21"/>
      <c r="BK95" s="21"/>
      <c r="BL95" s="21"/>
      <c r="BM95" s="21"/>
      <c r="CC95" s="11" t="s">
        <v>59</v>
      </c>
    </row>
    <row r="96" spans="53:81" ht="12.75">
      <c r="BA96" s="21"/>
      <c r="BB96" s="21"/>
      <c r="BC96" s="21"/>
      <c r="BD96" s="21"/>
      <c r="BE96" s="19"/>
      <c r="BF96" s="21"/>
      <c r="BG96" s="21"/>
      <c r="BH96" s="21"/>
      <c r="BI96" s="21"/>
      <c r="BJ96" s="21"/>
      <c r="BK96" s="21"/>
      <c r="BL96" s="21"/>
      <c r="BM96" s="21"/>
      <c r="CC96" s="11" t="s">
        <v>60</v>
      </c>
    </row>
    <row r="97" spans="53:81" ht="12.75">
      <c r="BA97" s="21"/>
      <c r="BB97" s="21"/>
      <c r="BC97" s="21"/>
      <c r="BD97" s="21"/>
      <c r="BE97" s="19"/>
      <c r="BF97" s="21"/>
      <c r="BG97" s="21"/>
      <c r="BH97" s="21"/>
      <c r="BI97" s="21"/>
      <c r="BJ97" s="21"/>
      <c r="BK97" s="21"/>
      <c r="BL97" s="21"/>
      <c r="BM97" s="21"/>
      <c r="CC97" s="11" t="s">
        <v>61</v>
      </c>
    </row>
    <row r="98" spans="53:81" ht="12.75">
      <c r="BA98" s="21"/>
      <c r="BB98" s="21"/>
      <c r="BC98" s="21"/>
      <c r="BD98" s="21"/>
      <c r="BE98" s="19"/>
      <c r="BF98" s="21"/>
      <c r="BG98" s="21"/>
      <c r="BH98" s="21"/>
      <c r="BI98" s="21"/>
      <c r="BJ98" s="21"/>
      <c r="BK98" s="21"/>
      <c r="BL98" s="21"/>
      <c r="BM98" s="21"/>
      <c r="CC98" s="11" t="s">
        <v>522</v>
      </c>
    </row>
    <row r="99" spans="53:81" ht="12.75">
      <c r="BA99" s="21"/>
      <c r="BB99" s="21"/>
      <c r="BC99" s="22"/>
      <c r="BD99" s="21"/>
      <c r="BE99" s="19"/>
      <c r="BF99" s="21"/>
      <c r="BG99" s="21"/>
      <c r="BH99" s="21"/>
      <c r="BI99" s="21"/>
      <c r="BJ99" s="21"/>
      <c r="BK99" s="21"/>
      <c r="BL99" s="21"/>
      <c r="BM99" s="21"/>
      <c r="CC99" s="11" t="s">
        <v>62</v>
      </c>
    </row>
    <row r="100" spans="53:81" ht="12.75">
      <c r="BA100" s="21"/>
      <c r="BB100" s="21"/>
      <c r="BC100" s="22"/>
      <c r="BD100" s="21"/>
      <c r="BE100" s="19"/>
      <c r="BF100" s="21"/>
      <c r="BG100" s="21"/>
      <c r="BH100" s="21"/>
      <c r="BI100" s="21"/>
      <c r="BJ100" s="21"/>
      <c r="BK100" s="21"/>
      <c r="BL100" s="21"/>
      <c r="BM100" s="21"/>
      <c r="CC100" s="11" t="s">
        <v>63</v>
      </c>
    </row>
    <row r="101" spans="53:81" ht="12.75">
      <c r="BA101" s="21"/>
      <c r="BB101" s="21"/>
      <c r="BC101" s="22"/>
      <c r="BD101" s="21"/>
      <c r="BE101" s="19"/>
      <c r="BF101" s="21"/>
      <c r="BG101" s="21"/>
      <c r="BH101" s="21"/>
      <c r="BI101" s="21"/>
      <c r="BJ101" s="21"/>
      <c r="BK101" s="21"/>
      <c r="BL101" s="21"/>
      <c r="BM101" s="21"/>
      <c r="CC101" s="11" t="s">
        <v>64</v>
      </c>
    </row>
    <row r="102" spans="53:81" ht="12.75">
      <c r="BA102" s="21"/>
      <c r="BB102" s="21"/>
      <c r="BC102" s="22"/>
      <c r="BD102" s="21"/>
      <c r="BE102" s="19"/>
      <c r="BF102" s="21"/>
      <c r="BG102" s="21"/>
      <c r="BH102" s="21"/>
      <c r="BI102" s="21"/>
      <c r="BJ102" s="21"/>
      <c r="BK102" s="21"/>
      <c r="BL102" s="21"/>
      <c r="BM102" s="21"/>
      <c r="CC102" s="11" t="s">
        <v>65</v>
      </c>
    </row>
    <row r="103" spans="53:81" ht="12.75">
      <c r="BA103" s="21"/>
      <c r="BB103" s="21"/>
      <c r="BC103" s="22"/>
      <c r="BD103" s="21"/>
      <c r="BE103" s="19"/>
      <c r="BF103" s="21"/>
      <c r="BG103" s="21"/>
      <c r="BH103" s="21"/>
      <c r="BI103" s="21"/>
      <c r="BJ103" s="21"/>
      <c r="BK103" s="21"/>
      <c r="BL103" s="21"/>
      <c r="BM103" s="21"/>
      <c r="CC103" s="11" t="s">
        <v>529</v>
      </c>
    </row>
    <row r="104" spans="53:81" ht="12.75">
      <c r="BA104" s="21"/>
      <c r="BB104" s="21"/>
      <c r="BC104" s="22"/>
      <c r="BD104" s="21"/>
      <c r="BE104" s="19"/>
      <c r="BF104" s="21"/>
      <c r="BG104" s="21"/>
      <c r="BH104" s="21"/>
      <c r="BI104" s="21"/>
      <c r="BJ104" s="21"/>
      <c r="BK104" s="21"/>
      <c r="BL104" s="21"/>
      <c r="BM104" s="21"/>
      <c r="CC104" s="11" t="s">
        <v>66</v>
      </c>
    </row>
    <row r="105" spans="53:81" ht="12.75">
      <c r="BA105" s="21"/>
      <c r="BB105" s="21"/>
      <c r="BC105" s="22"/>
      <c r="BD105" s="21"/>
      <c r="BE105" s="19"/>
      <c r="BF105" s="21"/>
      <c r="BG105" s="21"/>
      <c r="BH105" s="21"/>
      <c r="BI105" s="21"/>
      <c r="BJ105" s="21"/>
      <c r="BK105" s="21"/>
      <c r="BL105" s="21"/>
      <c r="BM105" s="21"/>
      <c r="CC105" s="11" t="s">
        <v>67</v>
      </c>
    </row>
    <row r="106" spans="53:81" ht="12.75">
      <c r="BA106" s="21"/>
      <c r="BB106" s="21"/>
      <c r="BC106" s="22"/>
      <c r="BD106" s="21"/>
      <c r="BE106" s="19"/>
      <c r="BF106" s="21"/>
      <c r="BG106" s="21"/>
      <c r="BH106" s="21"/>
      <c r="BI106" s="21"/>
      <c r="BJ106" s="21"/>
      <c r="BK106" s="21"/>
      <c r="BL106" s="21"/>
      <c r="BM106" s="21"/>
      <c r="CC106" s="11" t="s">
        <v>68</v>
      </c>
    </row>
    <row r="107" spans="53:81" ht="12.75">
      <c r="BA107" s="21"/>
      <c r="BB107" s="21"/>
      <c r="BC107" s="21"/>
      <c r="BD107" s="21"/>
      <c r="BE107" s="19"/>
      <c r="BF107" s="21"/>
      <c r="BG107" s="21"/>
      <c r="BH107" s="21"/>
      <c r="BI107" s="21"/>
      <c r="BJ107" s="21"/>
      <c r="BK107" s="21"/>
      <c r="BL107" s="21"/>
      <c r="BM107" s="21"/>
      <c r="CC107" s="11" t="s">
        <v>70</v>
      </c>
    </row>
    <row r="108" spans="53:81" ht="12.75">
      <c r="BA108" s="21"/>
      <c r="BB108" s="21"/>
      <c r="BC108" s="21"/>
      <c r="BD108" s="21"/>
      <c r="BE108" s="19"/>
      <c r="BF108" s="21"/>
      <c r="BG108" s="21"/>
      <c r="BH108" s="21"/>
      <c r="BI108" s="21"/>
      <c r="BJ108" s="21"/>
      <c r="BK108" s="21"/>
      <c r="BL108" s="21"/>
      <c r="BM108" s="21"/>
      <c r="CC108" s="11" t="s">
        <v>72</v>
      </c>
    </row>
    <row r="109" spans="53:81" ht="12.75">
      <c r="BA109" s="21"/>
      <c r="BB109" s="21"/>
      <c r="BC109" s="21"/>
      <c r="BD109" s="21"/>
      <c r="BE109" s="19"/>
      <c r="BF109" s="21"/>
      <c r="BG109" s="21"/>
      <c r="BH109" s="21"/>
      <c r="BI109" s="21"/>
      <c r="BJ109" s="21"/>
      <c r="BK109" s="21"/>
      <c r="BL109" s="21"/>
      <c r="BM109" s="21"/>
      <c r="CC109" s="11" t="s">
        <v>73</v>
      </c>
    </row>
    <row r="110" spans="53:81" ht="12.75">
      <c r="BA110" s="21"/>
      <c r="BB110" s="21"/>
      <c r="BC110" s="21"/>
      <c r="BD110" s="21"/>
      <c r="BE110" s="19"/>
      <c r="BF110" s="21"/>
      <c r="BG110" s="21"/>
      <c r="BH110" s="21"/>
      <c r="BI110" s="21"/>
      <c r="BJ110" s="21"/>
      <c r="BK110" s="21"/>
      <c r="BL110" s="21"/>
      <c r="BM110" s="21"/>
      <c r="CC110" s="11" t="s">
        <v>75</v>
      </c>
    </row>
    <row r="111" spans="53:81" ht="12.75">
      <c r="BA111" s="21"/>
      <c r="BB111" s="21"/>
      <c r="BC111" s="21"/>
      <c r="BD111" s="21"/>
      <c r="BE111" s="19"/>
      <c r="BF111" s="21"/>
      <c r="BG111" s="21"/>
      <c r="BH111" s="21"/>
      <c r="BI111" s="21"/>
      <c r="BJ111" s="21"/>
      <c r="BK111" s="21"/>
      <c r="BL111" s="21"/>
      <c r="BM111" s="21"/>
      <c r="CC111" s="11" t="s">
        <v>76</v>
      </c>
    </row>
    <row r="112" spans="53:81" ht="12.75">
      <c r="BA112" s="21"/>
      <c r="BB112" s="21"/>
      <c r="BC112" s="21"/>
      <c r="BD112" s="21"/>
      <c r="BE112" s="19"/>
      <c r="BF112" s="21"/>
      <c r="BG112" s="21"/>
      <c r="BH112" s="21"/>
      <c r="BI112" s="21"/>
      <c r="BJ112" s="21"/>
      <c r="BK112" s="21"/>
      <c r="BL112" s="21"/>
      <c r="BM112" s="21"/>
      <c r="CC112" s="11" t="s">
        <v>78</v>
      </c>
    </row>
    <row r="113" spans="53:81" ht="12.75">
      <c r="BA113" s="21"/>
      <c r="BB113" s="21"/>
      <c r="BC113" s="21"/>
      <c r="BD113" s="21"/>
      <c r="BE113" s="19"/>
      <c r="BF113" s="21"/>
      <c r="BG113" s="21"/>
      <c r="BH113" s="21"/>
      <c r="BI113" s="21"/>
      <c r="BJ113" s="21"/>
      <c r="BK113" s="21"/>
      <c r="BL113" s="21"/>
      <c r="BM113" s="21"/>
      <c r="CC113" s="11" t="s">
        <v>79</v>
      </c>
    </row>
    <row r="114" spans="53:81" ht="12.75">
      <c r="BA114" s="21"/>
      <c r="BB114" s="21"/>
      <c r="BC114" s="21"/>
      <c r="BD114" s="21"/>
      <c r="BE114" s="19"/>
      <c r="BF114" s="21"/>
      <c r="BG114" s="21"/>
      <c r="BH114" s="21"/>
      <c r="BI114" s="21"/>
      <c r="BJ114" s="21"/>
      <c r="BK114" s="21"/>
      <c r="BL114" s="21"/>
      <c r="BM114" s="21"/>
      <c r="CC114" s="11" t="s">
        <v>80</v>
      </c>
    </row>
    <row r="115" spans="53:81" ht="12.75">
      <c r="BA115" s="21"/>
      <c r="BB115" s="21"/>
      <c r="BC115" s="22"/>
      <c r="BD115" s="21"/>
      <c r="BE115" s="19"/>
      <c r="BF115" s="21"/>
      <c r="BG115" s="21"/>
      <c r="BH115" s="21"/>
      <c r="BI115" s="21"/>
      <c r="BJ115" s="21"/>
      <c r="BK115" s="21"/>
      <c r="BL115" s="21"/>
      <c r="BM115" s="21"/>
      <c r="CC115" s="11" t="s">
        <v>783</v>
      </c>
    </row>
    <row r="116" spans="53:81" ht="12.75">
      <c r="BA116" s="21"/>
      <c r="BB116" s="21"/>
      <c r="BC116" s="21"/>
      <c r="BD116" s="21"/>
      <c r="BE116" s="19"/>
      <c r="BF116" s="21"/>
      <c r="BG116" s="21"/>
      <c r="BH116" s="21"/>
      <c r="BI116" s="21"/>
      <c r="BJ116" s="21"/>
      <c r="BK116" s="21"/>
      <c r="BL116" s="21"/>
      <c r="BM116" s="21"/>
      <c r="CC116" s="11" t="s">
        <v>82</v>
      </c>
    </row>
    <row r="117" spans="53:81" ht="12.75">
      <c r="BA117" s="21"/>
      <c r="BB117" s="21"/>
      <c r="BC117" s="21"/>
      <c r="BD117" s="21"/>
      <c r="BE117" s="19"/>
      <c r="BF117" s="21"/>
      <c r="BG117" s="21"/>
      <c r="BH117" s="21"/>
      <c r="BI117" s="21"/>
      <c r="BJ117" s="21"/>
      <c r="BK117" s="21"/>
      <c r="BL117" s="21"/>
      <c r="BM117" s="21"/>
      <c r="CC117" s="11" t="s">
        <v>85</v>
      </c>
    </row>
    <row r="118" spans="53:81" ht="12.75">
      <c r="BA118" s="21"/>
      <c r="BB118" s="21"/>
      <c r="BC118" s="21"/>
      <c r="BD118" s="21"/>
      <c r="BE118" s="19"/>
      <c r="BF118" s="21"/>
      <c r="BG118" s="21"/>
      <c r="BH118" s="21"/>
      <c r="BI118" s="21"/>
      <c r="BJ118" s="21"/>
      <c r="BK118" s="21"/>
      <c r="BL118" s="21"/>
      <c r="BM118" s="21"/>
      <c r="CC118" s="11" t="s">
        <v>86</v>
      </c>
    </row>
    <row r="119" spans="53:81" ht="12.75">
      <c r="BA119" s="21"/>
      <c r="BB119" s="21"/>
      <c r="BC119" s="21"/>
      <c r="BD119" s="21"/>
      <c r="BE119" s="19"/>
      <c r="BF119" s="21"/>
      <c r="BG119" s="21"/>
      <c r="BH119" s="21"/>
      <c r="BI119" s="21"/>
      <c r="BJ119" s="21"/>
      <c r="BK119" s="21"/>
      <c r="BL119" s="21"/>
      <c r="BM119" s="21"/>
      <c r="CC119" s="11" t="s">
        <v>88</v>
      </c>
    </row>
    <row r="120" spans="53:81" ht="12.75">
      <c r="BA120" s="21"/>
      <c r="BB120" s="21"/>
      <c r="BC120" s="21"/>
      <c r="BD120" s="21"/>
      <c r="BE120" s="19"/>
      <c r="BF120" s="21"/>
      <c r="BG120" s="21"/>
      <c r="BH120" s="21"/>
      <c r="BI120" s="21"/>
      <c r="BJ120" s="21"/>
      <c r="BK120" s="21"/>
      <c r="BL120" s="21"/>
      <c r="BM120" s="21"/>
      <c r="CC120" s="11" t="s">
        <v>90</v>
      </c>
    </row>
    <row r="121" spans="53:81" ht="12.75">
      <c r="BA121" s="21"/>
      <c r="BB121" s="21"/>
      <c r="BC121" s="21"/>
      <c r="BD121" s="21"/>
      <c r="BE121" s="19"/>
      <c r="BF121" s="21"/>
      <c r="BG121" s="21"/>
      <c r="BH121" s="21"/>
      <c r="BI121" s="21"/>
      <c r="BJ121" s="21"/>
      <c r="BK121" s="21"/>
      <c r="BL121" s="21"/>
      <c r="BM121" s="21"/>
      <c r="CC121" s="11" t="s">
        <v>91</v>
      </c>
    </row>
    <row r="122" ht="12.75">
      <c r="CC122" s="11" t="s">
        <v>92</v>
      </c>
    </row>
    <row r="123" ht="12.75">
      <c r="CC123" s="11" t="s">
        <v>93</v>
      </c>
    </row>
    <row r="124" ht="12.75">
      <c r="CC124" s="11" t="s">
        <v>95</v>
      </c>
    </row>
    <row r="125" ht="12.75">
      <c r="CC125" s="11" t="s">
        <v>96</v>
      </c>
    </row>
    <row r="126" ht="12.75">
      <c r="CC126" s="11" t="s">
        <v>97</v>
      </c>
    </row>
    <row r="127" ht="12.75">
      <c r="CC127" s="11" t="s">
        <v>98</v>
      </c>
    </row>
    <row r="128" ht="12.75">
      <c r="CC128" s="11" t="s">
        <v>100</v>
      </c>
    </row>
    <row r="129" ht="12.75">
      <c r="CC129" s="11" t="s">
        <v>102</v>
      </c>
    </row>
    <row r="130" ht="12.75">
      <c r="CC130" s="11" t="s">
        <v>103</v>
      </c>
    </row>
    <row r="131" ht="12.75">
      <c r="CC131" s="11" t="s">
        <v>104</v>
      </c>
    </row>
    <row r="132" ht="12.75">
      <c r="CC132" s="11" t="s">
        <v>105</v>
      </c>
    </row>
    <row r="133" ht="12.75">
      <c r="CC133" s="11" t="s">
        <v>784</v>
      </c>
    </row>
    <row r="134" ht="12.75">
      <c r="CC134" s="11" t="s">
        <v>106</v>
      </c>
    </row>
    <row r="135" ht="12.75">
      <c r="CC135" s="11" t="s">
        <v>111</v>
      </c>
    </row>
    <row r="136" ht="12.75">
      <c r="CC136" s="11" t="s">
        <v>112</v>
      </c>
    </row>
    <row r="137" ht="12.75">
      <c r="CC137" s="11" t="s">
        <v>114</v>
      </c>
    </row>
    <row r="138" ht="12.75">
      <c r="CC138" s="11" t="s">
        <v>115</v>
      </c>
    </row>
    <row r="139" ht="12.75">
      <c r="CC139" s="11" t="s">
        <v>117</v>
      </c>
    </row>
    <row r="140" ht="12.75">
      <c r="CC140" s="11" t="s">
        <v>1533</v>
      </c>
    </row>
    <row r="141" ht="12.75">
      <c r="CC141" s="11" t="s">
        <v>118</v>
      </c>
    </row>
    <row r="142" ht="12.75">
      <c r="CC142" s="11" t="s">
        <v>119</v>
      </c>
    </row>
    <row r="143" ht="12.75">
      <c r="CC143" s="11" t="s">
        <v>120</v>
      </c>
    </row>
    <row r="144" ht="12.75">
      <c r="CC144" s="11" t="s">
        <v>121</v>
      </c>
    </row>
    <row r="145" ht="12.75">
      <c r="CC145" s="11" t="s">
        <v>122</v>
      </c>
    </row>
    <row r="146" ht="12.75">
      <c r="CC146" s="11" t="s">
        <v>124</v>
      </c>
    </row>
    <row r="147" ht="12.75">
      <c r="CC147" s="11" t="s">
        <v>125</v>
      </c>
    </row>
    <row r="148" ht="12.75">
      <c r="CC148" s="11" t="s">
        <v>126</v>
      </c>
    </row>
    <row r="149" ht="12.75">
      <c r="CC149" s="11" t="s">
        <v>128</v>
      </c>
    </row>
    <row r="150" ht="12.75">
      <c r="CC150" s="11" t="s">
        <v>129</v>
      </c>
    </row>
    <row r="151" ht="12.75">
      <c r="CC151" s="11" t="s">
        <v>130</v>
      </c>
    </row>
    <row r="152" ht="12.75">
      <c r="CC152" s="11" t="s">
        <v>131</v>
      </c>
    </row>
    <row r="153" ht="12.75">
      <c r="CC153" s="11" t="s">
        <v>132</v>
      </c>
    </row>
    <row r="154" ht="12.75">
      <c r="CC154" s="11" t="s">
        <v>2692</v>
      </c>
    </row>
    <row r="155" ht="12.75">
      <c r="CC155" s="11" t="s">
        <v>133</v>
      </c>
    </row>
    <row r="156" ht="12.75">
      <c r="CC156" s="11" t="s">
        <v>134</v>
      </c>
    </row>
    <row r="157" ht="12.75">
      <c r="CC157" s="11" t="s">
        <v>136</v>
      </c>
    </row>
    <row r="158" ht="12.75">
      <c r="CC158" s="11" t="s">
        <v>138</v>
      </c>
    </row>
    <row r="159" ht="12.75">
      <c r="CC159" s="11" t="s">
        <v>140</v>
      </c>
    </row>
    <row r="160" ht="12.75">
      <c r="CC160" s="11" t="s">
        <v>141</v>
      </c>
    </row>
    <row r="161" ht="12.75">
      <c r="CC161" s="11" t="s">
        <v>142</v>
      </c>
    </row>
    <row r="162" ht="12.75">
      <c r="CC162" s="11" t="s">
        <v>549</v>
      </c>
    </row>
    <row r="163" ht="12.75">
      <c r="CC163" s="11" t="s">
        <v>143</v>
      </c>
    </row>
    <row r="164" ht="12.75">
      <c r="CC164" s="11" t="s">
        <v>144</v>
      </c>
    </row>
    <row r="165" ht="12.75">
      <c r="CC165" s="11" t="s">
        <v>145</v>
      </c>
    </row>
    <row r="166" ht="12.75">
      <c r="CC166" s="11" t="s">
        <v>146</v>
      </c>
    </row>
    <row r="167" ht="12.75">
      <c r="CC167" s="11" t="s">
        <v>148</v>
      </c>
    </row>
    <row r="168" ht="12.75">
      <c r="CC168" s="11" t="s">
        <v>150</v>
      </c>
    </row>
    <row r="169" ht="12.75">
      <c r="CC169" s="11" t="s">
        <v>152</v>
      </c>
    </row>
    <row r="170" ht="12.75">
      <c r="CC170" s="11" t="s">
        <v>154</v>
      </c>
    </row>
    <row r="171" ht="12.75">
      <c r="CC171" s="11" t="s">
        <v>155</v>
      </c>
    </row>
    <row r="172" ht="12.75">
      <c r="CC172" s="11" t="s">
        <v>156</v>
      </c>
    </row>
    <row r="173" ht="12.75">
      <c r="CC173" s="11" t="s">
        <v>157</v>
      </c>
    </row>
    <row r="174" ht="12.75">
      <c r="CC174" s="11" t="s">
        <v>158</v>
      </c>
    </row>
    <row r="175" ht="12.75">
      <c r="CC175" s="11" t="s">
        <v>556</v>
      </c>
    </row>
    <row r="176" ht="12.75">
      <c r="CC176" s="11" t="s">
        <v>160</v>
      </c>
    </row>
    <row r="177" ht="12.75">
      <c r="CC177" s="11" t="s">
        <v>161</v>
      </c>
    </row>
    <row r="178" ht="12.75">
      <c r="CC178" s="11" t="s">
        <v>162</v>
      </c>
    </row>
    <row r="179" ht="12.75">
      <c r="CC179" s="11" t="s">
        <v>163</v>
      </c>
    </row>
    <row r="180" ht="12.75">
      <c r="CC180" s="11" t="s">
        <v>164</v>
      </c>
    </row>
    <row r="181" ht="12.75">
      <c r="CC181" s="11" t="s">
        <v>165</v>
      </c>
    </row>
    <row r="182" ht="12.75">
      <c r="CC182" s="11" t="s">
        <v>166</v>
      </c>
    </row>
    <row r="183" ht="12.75">
      <c r="CC183" s="11" t="s">
        <v>167</v>
      </c>
    </row>
    <row r="184" ht="12.75">
      <c r="CC184" s="11" t="s">
        <v>169</v>
      </c>
    </row>
    <row r="185" ht="12.75">
      <c r="CC185" s="11" t="s">
        <v>170</v>
      </c>
    </row>
    <row r="186" ht="12.75">
      <c r="CC186" s="11" t="s">
        <v>171</v>
      </c>
    </row>
    <row r="187" ht="12.75">
      <c r="CC187" s="11" t="s">
        <v>172</v>
      </c>
    </row>
    <row r="188" ht="12.75">
      <c r="CC188" s="11" t="s">
        <v>174</v>
      </c>
    </row>
    <row r="189" ht="12.75">
      <c r="CC189" s="11" t="s">
        <v>175</v>
      </c>
    </row>
    <row r="190" ht="12.75">
      <c r="CC190" s="11" t="s">
        <v>177</v>
      </c>
    </row>
    <row r="191" ht="12.75">
      <c r="CC191" s="11" t="s">
        <v>179</v>
      </c>
    </row>
    <row r="192" ht="12.75">
      <c r="CC192" s="11" t="s">
        <v>181</v>
      </c>
    </row>
    <row r="193" ht="12.75">
      <c r="CC193" s="11" t="s">
        <v>183</v>
      </c>
    </row>
    <row r="194" ht="12.75">
      <c r="CC194" s="11" t="s">
        <v>184</v>
      </c>
    </row>
    <row r="195" ht="12.75">
      <c r="CC195" s="11" t="s">
        <v>565</v>
      </c>
    </row>
    <row r="196" ht="12.75">
      <c r="CC196" s="11" t="s">
        <v>185</v>
      </c>
    </row>
    <row r="197" ht="12.75">
      <c r="CC197" s="11" t="s">
        <v>187</v>
      </c>
    </row>
    <row r="198" ht="12.75">
      <c r="CC198" s="11" t="s">
        <v>188</v>
      </c>
    </row>
    <row r="199" ht="12.75">
      <c r="CC199" s="11" t="s">
        <v>189</v>
      </c>
    </row>
    <row r="200" ht="12.75">
      <c r="CC200" s="11" t="s">
        <v>190</v>
      </c>
    </row>
    <row r="201" ht="12.75">
      <c r="CC201" s="11" t="s">
        <v>192</v>
      </c>
    </row>
    <row r="202" ht="12.75">
      <c r="CC202" s="11" t="s">
        <v>193</v>
      </c>
    </row>
    <row r="203" ht="12.75">
      <c r="CC203" s="11" t="s">
        <v>194</v>
      </c>
    </row>
    <row r="204" ht="12.75">
      <c r="CC204" s="11" t="s">
        <v>195</v>
      </c>
    </row>
    <row r="205" ht="12.75">
      <c r="CC205" s="11" t="s">
        <v>446</v>
      </c>
    </row>
    <row r="206" ht="12.75">
      <c r="CC206" s="11" t="s">
        <v>197</v>
      </c>
    </row>
    <row r="207" ht="12.75">
      <c r="CC207" s="11" t="s">
        <v>199</v>
      </c>
    </row>
    <row r="208" ht="12.75">
      <c r="CC208" s="11" t="s">
        <v>201</v>
      </c>
    </row>
    <row r="209" ht="12.75">
      <c r="CC209" s="11" t="s">
        <v>202</v>
      </c>
    </row>
    <row r="210" ht="12.75">
      <c r="CC210" s="11" t="s">
        <v>203</v>
      </c>
    </row>
    <row r="211" ht="12.75">
      <c r="CC211" s="11" t="s">
        <v>205</v>
      </c>
    </row>
    <row r="212" ht="12.75">
      <c r="CC212" s="11" t="s">
        <v>207</v>
      </c>
    </row>
    <row r="213" ht="12.75">
      <c r="CC213" s="11" t="s">
        <v>209</v>
      </c>
    </row>
    <row r="214" ht="12.75">
      <c r="CC214" s="11" t="s">
        <v>210</v>
      </c>
    </row>
    <row r="215" ht="12.75">
      <c r="CC215" s="11" t="s">
        <v>212</v>
      </c>
    </row>
    <row r="216" ht="12.75">
      <c r="CC216" s="11" t="s">
        <v>213</v>
      </c>
    </row>
    <row r="217" ht="12.75">
      <c r="CC217" s="11" t="s">
        <v>214</v>
      </c>
    </row>
    <row r="218" ht="12.75">
      <c r="CC218" s="11" t="s">
        <v>216</v>
      </c>
    </row>
    <row r="219" ht="12.75">
      <c r="CC219" s="11" t="s">
        <v>217</v>
      </c>
    </row>
    <row r="220" ht="12.75">
      <c r="CC220" s="11" t="s">
        <v>222</v>
      </c>
    </row>
    <row r="221" ht="12.75">
      <c r="CC221" s="11" t="s">
        <v>447</v>
      </c>
    </row>
    <row r="222" ht="12.75">
      <c r="CC222" s="11" t="s">
        <v>224</v>
      </c>
    </row>
    <row r="223" ht="12.75">
      <c r="CC223" s="11" t="s">
        <v>225</v>
      </c>
    </row>
    <row r="224" ht="12.75">
      <c r="CC224" s="11" t="s">
        <v>226</v>
      </c>
    </row>
    <row r="225" ht="12.75">
      <c r="CC225" s="11" t="s">
        <v>228</v>
      </c>
    </row>
    <row r="226" ht="12.75">
      <c r="CC226" s="11" t="s">
        <v>229</v>
      </c>
    </row>
    <row r="227" ht="12.75">
      <c r="CC227" s="11" t="s">
        <v>230</v>
      </c>
    </row>
    <row r="228" ht="12.75">
      <c r="CC228" s="11" t="s">
        <v>231</v>
      </c>
    </row>
    <row r="229" ht="12.75">
      <c r="CC229" s="11" t="s">
        <v>232</v>
      </c>
    </row>
    <row r="230" ht="12.75">
      <c r="CC230" s="11" t="s">
        <v>1883</v>
      </c>
    </row>
    <row r="231" ht="12.75">
      <c r="CC231" s="11" t="s">
        <v>233</v>
      </c>
    </row>
    <row r="232" ht="12.75">
      <c r="CC232" s="11" t="s">
        <v>234</v>
      </c>
    </row>
    <row r="233" ht="12.75">
      <c r="CC233" s="11" t="s">
        <v>235</v>
      </c>
    </row>
    <row r="234" ht="12.75">
      <c r="CC234" s="11" t="s">
        <v>236</v>
      </c>
    </row>
    <row r="235" ht="12.75">
      <c r="CC235" s="11" t="s">
        <v>237</v>
      </c>
    </row>
    <row r="236" ht="12.75">
      <c r="CC236" s="11" t="s">
        <v>238</v>
      </c>
    </row>
    <row r="237" ht="12.75">
      <c r="CC237" s="11" t="s">
        <v>239</v>
      </c>
    </row>
    <row r="238" ht="12.75">
      <c r="CC238" s="11" t="s">
        <v>240</v>
      </c>
    </row>
    <row r="239" ht="12.75">
      <c r="CC239" s="11" t="s">
        <v>457</v>
      </c>
    </row>
    <row r="240" ht="12.75">
      <c r="CC240" s="11" t="s">
        <v>241</v>
      </c>
    </row>
    <row r="241" ht="12.75">
      <c r="CC241" s="11" t="s">
        <v>242</v>
      </c>
    </row>
    <row r="242" ht="12.75">
      <c r="CC242" s="11" t="s">
        <v>244</v>
      </c>
    </row>
    <row r="243" ht="12.75">
      <c r="CC243" s="11" t="s">
        <v>246</v>
      </c>
    </row>
    <row r="244" ht="12.75">
      <c r="CC244" s="11" t="s">
        <v>248</v>
      </c>
    </row>
    <row r="245" ht="12.75">
      <c r="CC245" s="11" t="s">
        <v>250</v>
      </c>
    </row>
    <row r="246" ht="12.75">
      <c r="CC246" s="11" t="s">
        <v>251</v>
      </c>
    </row>
    <row r="247" ht="12.75">
      <c r="CC247" s="11" t="s">
        <v>253</v>
      </c>
    </row>
    <row r="248" ht="12.75">
      <c r="CC248" s="11" t="s">
        <v>254</v>
      </c>
    </row>
    <row r="249" ht="12.75">
      <c r="CC249" s="11" t="s">
        <v>256</v>
      </c>
    </row>
    <row r="250" ht="12.75">
      <c r="CC250" s="11" t="s">
        <v>257</v>
      </c>
    </row>
    <row r="251" ht="12.75">
      <c r="CC251" s="11" t="s">
        <v>259</v>
      </c>
    </row>
    <row r="252" ht="12.75">
      <c r="CC252" s="11" t="s">
        <v>260</v>
      </c>
    </row>
    <row r="253" ht="12.75">
      <c r="CC253" s="11" t="s">
        <v>261</v>
      </c>
    </row>
    <row r="254" ht="12.75">
      <c r="CC254" s="11" t="s">
        <v>262</v>
      </c>
    </row>
    <row r="255" ht="12.75">
      <c r="CC255" s="11" t="s">
        <v>264</v>
      </c>
    </row>
    <row r="256" ht="12.75">
      <c r="CC256" s="11" t="s">
        <v>266</v>
      </c>
    </row>
    <row r="257" ht="12.75">
      <c r="CC257" s="11" t="s">
        <v>267</v>
      </c>
    </row>
    <row r="258" ht="12.75">
      <c r="CC258" s="11" t="s">
        <v>268</v>
      </c>
    </row>
    <row r="259" ht="12.75">
      <c r="CC259" s="11" t="s">
        <v>269</v>
      </c>
    </row>
    <row r="260" ht="12.75">
      <c r="CC260" s="11" t="s">
        <v>270</v>
      </c>
    </row>
    <row r="261" ht="12.75">
      <c r="CC261" s="11" t="s">
        <v>271</v>
      </c>
    </row>
    <row r="262" ht="12.75">
      <c r="CC262" s="11" t="s">
        <v>492</v>
      </c>
    </row>
    <row r="263" ht="12.75">
      <c r="CC263" s="11" t="s">
        <v>272</v>
      </c>
    </row>
    <row r="264" ht="12.75">
      <c r="CC264" s="11" t="s">
        <v>273</v>
      </c>
    </row>
    <row r="265" ht="12.75">
      <c r="CC265" s="11" t="s">
        <v>499</v>
      </c>
    </row>
    <row r="266" ht="12.75">
      <c r="CC266" s="11" t="s">
        <v>274</v>
      </c>
    </row>
    <row r="267" ht="12.75">
      <c r="CC267" s="11" t="s">
        <v>277</v>
      </c>
    </row>
    <row r="268" ht="12.75">
      <c r="CC268" s="11" t="s">
        <v>278</v>
      </c>
    </row>
    <row r="269" ht="12.75">
      <c r="CC269" s="11" t="s">
        <v>279</v>
      </c>
    </row>
    <row r="270" ht="12.75">
      <c r="CC270" s="11" t="s">
        <v>280</v>
      </c>
    </row>
    <row r="271" ht="12.75">
      <c r="CC271" s="11" t="s">
        <v>281</v>
      </c>
    </row>
    <row r="272" ht="12.75">
      <c r="CC272" s="11" t="s">
        <v>282</v>
      </c>
    </row>
    <row r="273" ht="12.75">
      <c r="CC273" s="11" t="s">
        <v>283</v>
      </c>
    </row>
    <row r="274" ht="12.75">
      <c r="CC274" s="11" t="s">
        <v>284</v>
      </c>
    </row>
    <row r="275" ht="12.75">
      <c r="CC275" s="11" t="s">
        <v>285</v>
      </c>
    </row>
    <row r="276" ht="12.75">
      <c r="CC276" s="11" t="s">
        <v>286</v>
      </c>
    </row>
    <row r="277" ht="12.75">
      <c r="CC277" s="11" t="s">
        <v>294</v>
      </c>
    </row>
    <row r="278" ht="12.75">
      <c r="CC278" s="11" t="s">
        <v>296</v>
      </c>
    </row>
    <row r="279" ht="12.75">
      <c r="CC279" s="11" t="s">
        <v>297</v>
      </c>
    </row>
    <row r="280" ht="12.75">
      <c r="CC280" s="11" t="s">
        <v>298</v>
      </c>
    </row>
    <row r="281" ht="12.75">
      <c r="CC281" s="11" t="s">
        <v>299</v>
      </c>
    </row>
    <row r="282" ht="12.75">
      <c r="CC282" s="11" t="s">
        <v>300</v>
      </c>
    </row>
    <row r="283" ht="12.75">
      <c r="CC283" s="11" t="s">
        <v>301</v>
      </c>
    </row>
    <row r="284" ht="12.75">
      <c r="CC284" s="11" t="s">
        <v>302</v>
      </c>
    </row>
    <row r="285" ht="12.75">
      <c r="CC285" s="11" t="s">
        <v>303</v>
      </c>
    </row>
    <row r="286" ht="12.75">
      <c r="CC286" s="11" t="s">
        <v>304</v>
      </c>
    </row>
    <row r="287" ht="12.75">
      <c r="CC287" s="11" t="s">
        <v>305</v>
      </c>
    </row>
    <row r="288" ht="12.75">
      <c r="CC288" s="11" t="s">
        <v>306</v>
      </c>
    </row>
    <row r="289" ht="12.75">
      <c r="CC289" s="11" t="s">
        <v>307</v>
      </c>
    </row>
    <row r="290" ht="12.75">
      <c r="CC290" s="11" t="s">
        <v>308</v>
      </c>
    </row>
    <row r="291" ht="12.75">
      <c r="CC291" s="11" t="s">
        <v>309</v>
      </c>
    </row>
    <row r="292" ht="12.75">
      <c r="CC292" s="11" t="s">
        <v>310</v>
      </c>
    </row>
    <row r="293" ht="12.75">
      <c r="CC293" s="11" t="s">
        <v>311</v>
      </c>
    </row>
    <row r="294" ht="12.75">
      <c r="CC294" s="11" t="s">
        <v>312</v>
      </c>
    </row>
    <row r="295" ht="12.75">
      <c r="CC295" s="11" t="s">
        <v>318</v>
      </c>
    </row>
    <row r="296" ht="12.75">
      <c r="CC296" s="11" t="s">
        <v>320</v>
      </c>
    </row>
    <row r="297" ht="12.75">
      <c r="CC297" s="11" t="s">
        <v>507</v>
      </c>
    </row>
    <row r="298" ht="12.75">
      <c r="CC298" s="11" t="s">
        <v>321</v>
      </c>
    </row>
    <row r="299" ht="12.75">
      <c r="CC299" s="11" t="s">
        <v>323</v>
      </c>
    </row>
    <row r="300" ht="12.75">
      <c r="CC300" s="11" t="s">
        <v>324</v>
      </c>
    </row>
    <row r="301" ht="12.75">
      <c r="CC301" s="11" t="s">
        <v>326</v>
      </c>
    </row>
    <row r="302" ht="12.75">
      <c r="CC302" s="11" t="s">
        <v>328</v>
      </c>
    </row>
    <row r="303" ht="12.75">
      <c r="CC303" s="11" t="s">
        <v>330</v>
      </c>
    </row>
    <row r="304" ht="12.75">
      <c r="CC304" s="11" t="s">
        <v>2162</v>
      </c>
    </row>
    <row r="305" ht="12.75">
      <c r="CC305" s="11" t="s">
        <v>2167</v>
      </c>
    </row>
    <row r="306" ht="12.75">
      <c r="CC306" s="11" t="s">
        <v>2172</v>
      </c>
    </row>
    <row r="307" ht="12.75">
      <c r="CC307" s="11" t="s">
        <v>332</v>
      </c>
    </row>
    <row r="308" ht="12.75">
      <c r="CC308" s="11" t="s">
        <v>333</v>
      </c>
    </row>
    <row r="309" ht="12.75">
      <c r="CC309" s="11" t="s">
        <v>334</v>
      </c>
    </row>
    <row r="310" ht="12.75">
      <c r="CC310" s="11" t="s">
        <v>335</v>
      </c>
    </row>
    <row r="311" ht="12.75">
      <c r="CC311" s="11" t="s">
        <v>337</v>
      </c>
    </row>
    <row r="312" ht="12.75">
      <c r="CC312" s="11" t="s">
        <v>340</v>
      </c>
    </row>
    <row r="313" ht="12.75">
      <c r="CC313" s="11" t="s">
        <v>341</v>
      </c>
    </row>
    <row r="314" ht="12.75">
      <c r="CC314" s="11" t="s">
        <v>342</v>
      </c>
    </row>
    <row r="315" ht="12.75">
      <c r="CC315" s="11" t="s">
        <v>344</v>
      </c>
    </row>
    <row r="316" ht="12.75">
      <c r="CC316" s="11" t="s">
        <v>346</v>
      </c>
    </row>
    <row r="317" ht="12.75">
      <c r="CC317" s="11" t="s">
        <v>347</v>
      </c>
    </row>
    <row r="318" ht="12.75">
      <c r="CC318" s="11" t="s">
        <v>349</v>
      </c>
    </row>
    <row r="319" ht="12.75">
      <c r="CC319" s="11" t="s">
        <v>518</v>
      </c>
    </row>
    <row r="320" ht="12.75">
      <c r="CC320" s="11" t="s">
        <v>350</v>
      </c>
    </row>
    <row r="321" ht="12.75">
      <c r="CC321" s="11" t="s">
        <v>352</v>
      </c>
    </row>
    <row r="322" ht="12.75">
      <c r="CC322" s="11" t="s">
        <v>354</v>
      </c>
    </row>
    <row r="323" ht="12.75">
      <c r="CC323" s="11" t="s">
        <v>355</v>
      </c>
    </row>
    <row r="324" ht="12.75">
      <c r="CC324" s="11" t="s">
        <v>360</v>
      </c>
    </row>
    <row r="325" ht="12.75">
      <c r="CC325" s="11" t="s">
        <v>361</v>
      </c>
    </row>
    <row r="326" ht="12.75">
      <c r="CC326" s="11" t="s">
        <v>363</v>
      </c>
    </row>
    <row r="327" ht="12.75">
      <c r="CC327" s="11" t="s">
        <v>365</v>
      </c>
    </row>
    <row r="328" ht="12.75">
      <c r="CC328" s="11" t="s">
        <v>366</v>
      </c>
    </row>
    <row r="329" ht="12.75">
      <c r="CC329" s="11" t="s">
        <v>534</v>
      </c>
    </row>
    <row r="330" ht="12.75">
      <c r="CC330" s="11" t="s">
        <v>790</v>
      </c>
    </row>
    <row r="331" ht="12.75">
      <c r="CC331" s="11" t="s">
        <v>795</v>
      </c>
    </row>
    <row r="332" ht="12.75">
      <c r="CC332" s="11" t="s">
        <v>797</v>
      </c>
    </row>
    <row r="333" ht="12.75">
      <c r="CC333" s="11" t="s">
        <v>799</v>
      </c>
    </row>
    <row r="334" ht="12.75">
      <c r="CC334" s="11" t="s">
        <v>800</v>
      </c>
    </row>
    <row r="335" ht="12.75">
      <c r="CC335" s="11" t="s">
        <v>801</v>
      </c>
    </row>
    <row r="336" ht="12.75">
      <c r="CC336" s="11" t="s">
        <v>802</v>
      </c>
    </row>
    <row r="337" ht="12.75">
      <c r="CC337" s="11" t="s">
        <v>803</v>
      </c>
    </row>
    <row r="338" ht="12.75">
      <c r="CC338" s="11" t="s">
        <v>804</v>
      </c>
    </row>
    <row r="339" ht="12.75">
      <c r="CC339" s="11" t="s">
        <v>806</v>
      </c>
    </row>
    <row r="340" ht="12.75">
      <c r="CC340" s="11" t="s">
        <v>807</v>
      </c>
    </row>
    <row r="341" ht="12.75">
      <c r="CC341" s="11" t="s">
        <v>808</v>
      </c>
    </row>
    <row r="342" ht="12.75">
      <c r="CC342" s="11" t="s">
        <v>371</v>
      </c>
    </row>
    <row r="343" ht="12.75">
      <c r="CC343" s="11" t="s">
        <v>2314</v>
      </c>
    </row>
    <row r="344" ht="12.75">
      <c r="CC344" s="11" t="s">
        <v>809</v>
      </c>
    </row>
    <row r="345" ht="12.75">
      <c r="CC345" s="11" t="s">
        <v>810</v>
      </c>
    </row>
    <row r="346" ht="12.75">
      <c r="CC346" s="11" t="s">
        <v>812</v>
      </c>
    </row>
    <row r="347" ht="12.75">
      <c r="CC347" s="11" t="s">
        <v>813</v>
      </c>
    </row>
    <row r="348" ht="12.75">
      <c r="CC348" s="11" t="s">
        <v>814</v>
      </c>
    </row>
    <row r="349" ht="12.75">
      <c r="CC349" s="11" t="s">
        <v>815</v>
      </c>
    </row>
    <row r="350" ht="12.75">
      <c r="CC350" s="11" t="s">
        <v>818</v>
      </c>
    </row>
    <row r="351" ht="12.75">
      <c r="CC351" s="11" t="s">
        <v>819</v>
      </c>
    </row>
    <row r="352" ht="12.75">
      <c r="CC352" s="11" t="s">
        <v>820</v>
      </c>
    </row>
    <row r="353" ht="12.75">
      <c r="CC353" s="11" t="s">
        <v>821</v>
      </c>
    </row>
    <row r="354" ht="12.75">
      <c r="CC354" s="11" t="s">
        <v>822</v>
      </c>
    </row>
    <row r="355" ht="12.75">
      <c r="CC355" s="11" t="s">
        <v>823</v>
      </c>
    </row>
    <row r="356" ht="12.75">
      <c r="CC356" s="11" t="s">
        <v>2373</v>
      </c>
    </row>
    <row r="357" ht="12.75">
      <c r="CC357" s="11" t="s">
        <v>824</v>
      </c>
    </row>
    <row r="358" ht="12.75">
      <c r="CC358" s="11" t="s">
        <v>379</v>
      </c>
    </row>
    <row r="359" ht="12.75">
      <c r="CC359" s="11" t="s">
        <v>380</v>
      </c>
    </row>
    <row r="360" ht="12.75">
      <c r="CC360" s="11" t="s">
        <v>384</v>
      </c>
    </row>
    <row r="361" ht="12.75">
      <c r="CC361" s="11" t="s">
        <v>825</v>
      </c>
    </row>
    <row r="362" ht="12.75">
      <c r="CC362" s="11" t="s">
        <v>826</v>
      </c>
    </row>
    <row r="363" ht="12.75">
      <c r="CC363" s="11" t="s">
        <v>828</v>
      </c>
    </row>
    <row r="364" ht="12.75">
      <c r="CC364" s="11" t="s">
        <v>829</v>
      </c>
    </row>
    <row r="365" ht="12.75">
      <c r="CC365" s="11" t="s">
        <v>830</v>
      </c>
    </row>
    <row r="366" ht="12.75">
      <c r="CC366" s="11" t="s">
        <v>833</v>
      </c>
    </row>
    <row r="367" ht="12.75">
      <c r="CC367" s="11" t="s">
        <v>834</v>
      </c>
    </row>
    <row r="368" ht="12.75">
      <c r="CC368" s="11" t="s">
        <v>835</v>
      </c>
    </row>
    <row r="369" ht="12.75">
      <c r="CC369" s="11" t="s">
        <v>838</v>
      </c>
    </row>
    <row r="370" ht="12.75">
      <c r="CC370" s="11" t="s">
        <v>839</v>
      </c>
    </row>
    <row r="371" ht="12.75">
      <c r="CC371" s="11" t="s">
        <v>841</v>
      </c>
    </row>
    <row r="372" ht="12.75">
      <c r="CC372" s="11" t="s">
        <v>842</v>
      </c>
    </row>
    <row r="373" ht="12.75">
      <c r="CC373" s="11" t="s">
        <v>843</v>
      </c>
    </row>
    <row r="374" ht="12.75">
      <c r="CC374" s="11" t="s">
        <v>845</v>
      </c>
    </row>
    <row r="375" ht="12.75">
      <c r="CC375" s="11" t="s">
        <v>847</v>
      </c>
    </row>
    <row r="376" ht="12.75">
      <c r="CC376" s="11" t="s">
        <v>848</v>
      </c>
    </row>
    <row r="377" ht="12.75">
      <c r="CC377" s="11" t="s">
        <v>849</v>
      </c>
    </row>
    <row r="378" ht="12.75">
      <c r="CC378" s="11" t="s">
        <v>850</v>
      </c>
    </row>
    <row r="379" ht="12.75">
      <c r="CC379" s="11" t="s">
        <v>852</v>
      </c>
    </row>
    <row r="380" ht="12.75">
      <c r="CC380" s="11" t="s">
        <v>853</v>
      </c>
    </row>
    <row r="381" ht="12.75">
      <c r="CC381" s="11" t="s">
        <v>855</v>
      </c>
    </row>
    <row r="382" ht="12.75">
      <c r="CC382" s="11" t="s">
        <v>861</v>
      </c>
    </row>
    <row r="383" ht="12.75">
      <c r="CC383" s="11" t="s">
        <v>862</v>
      </c>
    </row>
    <row r="384" ht="12.75">
      <c r="CC384" s="11" t="s">
        <v>863</v>
      </c>
    </row>
    <row r="385" ht="12.75">
      <c r="CC385" s="11" t="s">
        <v>865</v>
      </c>
    </row>
    <row r="386" ht="12.75">
      <c r="CC386" s="11" t="s">
        <v>867</v>
      </c>
    </row>
    <row r="387" ht="12.75">
      <c r="CC387" s="11" t="s">
        <v>868</v>
      </c>
    </row>
    <row r="388" ht="12.75">
      <c r="CC388" s="11" t="s">
        <v>870</v>
      </c>
    </row>
    <row r="389" ht="12.75">
      <c r="CC389" s="11" t="s">
        <v>871</v>
      </c>
    </row>
    <row r="390" ht="12.75">
      <c r="CC390" s="11" t="s">
        <v>873</v>
      </c>
    </row>
    <row r="391" ht="12.75">
      <c r="CC391" s="11" t="s">
        <v>874</v>
      </c>
    </row>
    <row r="392" ht="12.75">
      <c r="CC392" s="11" t="s">
        <v>875</v>
      </c>
    </row>
    <row r="393" ht="12.75">
      <c r="CC393" s="11" t="s">
        <v>877</v>
      </c>
    </row>
    <row r="394" ht="12.75">
      <c r="CC394" s="11" t="s">
        <v>878</v>
      </c>
    </row>
    <row r="395" ht="12.75">
      <c r="CC395" s="11" t="s">
        <v>879</v>
      </c>
    </row>
    <row r="396" ht="12.75">
      <c r="CC396" s="11" t="s">
        <v>881</v>
      </c>
    </row>
    <row r="397" ht="12.75">
      <c r="CC397" s="11" t="s">
        <v>882</v>
      </c>
    </row>
    <row r="398" ht="12.75">
      <c r="CC398" s="11" t="s">
        <v>883</v>
      </c>
    </row>
    <row r="399" ht="12.75">
      <c r="CC399" s="11" t="s">
        <v>884</v>
      </c>
    </row>
    <row r="400" ht="12.75">
      <c r="CC400" s="11" t="s">
        <v>885</v>
      </c>
    </row>
    <row r="401" ht="12.75">
      <c r="CC401" s="11" t="s">
        <v>887</v>
      </c>
    </row>
    <row r="402" ht="12.75">
      <c r="CC402" s="11" t="s">
        <v>888</v>
      </c>
    </row>
    <row r="403" ht="12.75">
      <c r="CC403" s="11" t="s">
        <v>889</v>
      </c>
    </row>
    <row r="404" ht="12.75">
      <c r="CC404" s="11" t="s">
        <v>891</v>
      </c>
    </row>
    <row r="405" ht="12.75">
      <c r="CC405" s="11" t="s">
        <v>893</v>
      </c>
    </row>
    <row r="406" ht="12.75">
      <c r="CC406" s="11" t="s">
        <v>894</v>
      </c>
    </row>
    <row r="407" ht="12.75">
      <c r="CC407" s="11" t="s">
        <v>895</v>
      </c>
    </row>
    <row r="408" ht="12.75">
      <c r="CC408" s="11" t="s">
        <v>896</v>
      </c>
    </row>
    <row r="409" ht="12.75">
      <c r="CC409" s="11" t="s">
        <v>897</v>
      </c>
    </row>
    <row r="410" ht="12.75">
      <c r="CC410" s="11" t="s">
        <v>899</v>
      </c>
    </row>
    <row r="411" ht="12.75">
      <c r="CC411" s="11" t="s">
        <v>900</v>
      </c>
    </row>
    <row r="412" ht="12.75">
      <c r="CC412" s="11" t="s">
        <v>901</v>
      </c>
    </row>
    <row r="413" ht="12.75">
      <c r="CC413" s="11" t="s">
        <v>906</v>
      </c>
    </row>
    <row r="414" ht="12.75">
      <c r="CC414" s="11" t="s">
        <v>907</v>
      </c>
    </row>
    <row r="415" ht="12.75">
      <c r="CC415" s="11" t="s">
        <v>908</v>
      </c>
    </row>
    <row r="416" ht="12.75">
      <c r="CC416" s="11" t="s">
        <v>910</v>
      </c>
    </row>
    <row r="417" ht="12.75">
      <c r="CC417" s="11" t="s">
        <v>912</v>
      </c>
    </row>
    <row r="418" ht="12.75">
      <c r="CC418" s="11" t="s">
        <v>386</v>
      </c>
    </row>
    <row r="419" ht="12.75">
      <c r="CC419" s="11" t="s">
        <v>392</v>
      </c>
    </row>
    <row r="420" ht="12.75">
      <c r="CC420" s="11" t="s">
        <v>396</v>
      </c>
    </row>
    <row r="421" ht="12.75">
      <c r="CC421" s="11" t="s">
        <v>401</v>
      </c>
    </row>
    <row r="422" ht="12.75">
      <c r="CC422" s="11" t="s">
        <v>406</v>
      </c>
    </row>
    <row r="423" ht="12.75">
      <c r="CC423" s="11" t="s">
        <v>411</v>
      </c>
    </row>
    <row r="424" ht="12.75">
      <c r="CC424" s="11" t="s">
        <v>913</v>
      </c>
    </row>
    <row r="425" ht="12.75">
      <c r="CC425" s="11" t="s">
        <v>417</v>
      </c>
    </row>
    <row r="426" ht="12.75">
      <c r="CC426" s="11" t="s">
        <v>916</v>
      </c>
    </row>
    <row r="427" ht="12.75">
      <c r="CC427" s="11" t="s">
        <v>917</v>
      </c>
    </row>
    <row r="428" ht="12.75">
      <c r="CC428" s="11" t="s">
        <v>919</v>
      </c>
    </row>
    <row r="429" ht="12.75">
      <c r="CC429" s="11" t="s">
        <v>922</v>
      </c>
    </row>
    <row r="430" ht="12.75">
      <c r="CC430" s="11" t="s">
        <v>925</v>
      </c>
    </row>
    <row r="431" ht="12.75">
      <c r="CC431" s="11" t="s">
        <v>926</v>
      </c>
    </row>
    <row r="432" ht="12.75">
      <c r="CC432" s="11" t="s">
        <v>928</v>
      </c>
    </row>
    <row r="433" ht="12.75">
      <c r="CC433" s="11" t="s">
        <v>936</v>
      </c>
    </row>
    <row r="434" ht="12.75">
      <c r="CC434" s="11" t="s">
        <v>937</v>
      </c>
    </row>
    <row r="435" ht="12.75">
      <c r="CC435" s="11" t="s">
        <v>939</v>
      </c>
    </row>
    <row r="436" ht="12.75">
      <c r="CC436" s="11" t="s">
        <v>941</v>
      </c>
    </row>
    <row r="437" ht="12.75">
      <c r="CC437" s="11" t="s">
        <v>942</v>
      </c>
    </row>
    <row r="438" ht="12.75">
      <c r="CC438" s="11" t="s">
        <v>943</v>
      </c>
    </row>
    <row r="439" ht="12.75">
      <c r="CC439" s="11" t="s">
        <v>945</v>
      </c>
    </row>
    <row r="440" ht="12.75">
      <c r="CC440" s="11" t="s">
        <v>947</v>
      </c>
    </row>
    <row r="441" ht="12.75">
      <c r="CC441" s="11" t="s">
        <v>949</v>
      </c>
    </row>
    <row r="442" ht="12.75">
      <c r="CC442" s="11" t="s">
        <v>422</v>
      </c>
    </row>
    <row r="443" ht="12.75">
      <c r="CC443" s="11" t="s">
        <v>2678</v>
      </c>
    </row>
    <row r="444" ht="12.75">
      <c r="CC444" s="11" t="s">
        <v>2683</v>
      </c>
    </row>
    <row r="445" ht="12.75">
      <c r="CC445" s="11" t="s">
        <v>2688</v>
      </c>
    </row>
    <row r="446" ht="12.75">
      <c r="CC446" s="11"/>
    </row>
    <row r="447" ht="12.75">
      <c r="CC447" s="11"/>
    </row>
    <row r="448" ht="12.75">
      <c r="CC448" s="11"/>
    </row>
    <row r="449" ht="12.75">
      <c r="CC449" s="11"/>
    </row>
    <row r="450" ht="12.75">
      <c r="CC450" s="11"/>
    </row>
    <row r="451" ht="12.75">
      <c r="CC451" s="11"/>
    </row>
    <row r="452" ht="12.75">
      <c r="CC452" s="11"/>
    </row>
    <row r="453" ht="12.75">
      <c r="CC453" s="11"/>
    </row>
    <row r="454" ht="12.75">
      <c r="CC454" s="11"/>
    </row>
    <row r="455" ht="12.75">
      <c r="CC455" s="11"/>
    </row>
    <row r="456" ht="12.75">
      <c r="CC456" s="11"/>
    </row>
    <row r="457" ht="12.75">
      <c r="CC457" s="11"/>
    </row>
    <row r="458" ht="12.75">
      <c r="CC458" s="11"/>
    </row>
    <row r="459" ht="12.75">
      <c r="CC459" s="11"/>
    </row>
    <row r="460" ht="12.75">
      <c r="CC460" s="11"/>
    </row>
    <row r="461" ht="12.75">
      <c r="CC461" s="11"/>
    </row>
    <row r="462" ht="12.75">
      <c r="CC462" s="11"/>
    </row>
    <row r="463" ht="12.75">
      <c r="CC463" s="11"/>
    </row>
    <row r="464" ht="12.75">
      <c r="CC464" s="11"/>
    </row>
    <row r="465" ht="12.75">
      <c r="CC465" s="11"/>
    </row>
    <row r="466" ht="12.75">
      <c r="CC466" s="11"/>
    </row>
    <row r="467" ht="12.75">
      <c r="CC467" s="11"/>
    </row>
    <row r="468" ht="12.75">
      <c r="CC468" s="11"/>
    </row>
    <row r="469" ht="12.75">
      <c r="CC469" s="11"/>
    </row>
    <row r="470" ht="12.75">
      <c r="CC470" s="11"/>
    </row>
    <row r="471" ht="12.75">
      <c r="CC471" s="11"/>
    </row>
    <row r="472" ht="12.75">
      <c r="CC472" s="11"/>
    </row>
    <row r="473" ht="12.75">
      <c r="CC473" s="11"/>
    </row>
    <row r="474" ht="12.75">
      <c r="CC474" s="11"/>
    </row>
    <row r="475" ht="12.75">
      <c r="CC475" s="11"/>
    </row>
    <row r="476" ht="12.75">
      <c r="CC476" s="11"/>
    </row>
    <row r="477" ht="12.75">
      <c r="CC477" s="11"/>
    </row>
    <row r="478" ht="12.75">
      <c r="CC478" s="11"/>
    </row>
    <row r="479" ht="12.75">
      <c r="CC479" s="11"/>
    </row>
    <row r="480" ht="12.75">
      <c r="CC480" s="11"/>
    </row>
    <row r="481" ht="12.75">
      <c r="CC481" s="11"/>
    </row>
    <row r="482" ht="12.75">
      <c r="CC482" s="11"/>
    </row>
    <row r="483" ht="12.75">
      <c r="CC483" s="11"/>
    </row>
    <row r="484" ht="12.75">
      <c r="CC484" s="11"/>
    </row>
    <row r="485" ht="12.75">
      <c r="CC485" s="11"/>
    </row>
    <row r="486" ht="12.75">
      <c r="CC486" s="11"/>
    </row>
    <row r="487" ht="12.75">
      <c r="CC487" s="11"/>
    </row>
    <row r="488" ht="12.75">
      <c r="CC488" s="11"/>
    </row>
    <row r="489" ht="12.75">
      <c r="CC489" s="11"/>
    </row>
    <row r="490" ht="12.75">
      <c r="CC490" s="11"/>
    </row>
    <row r="491" ht="12.75">
      <c r="CC491" s="11"/>
    </row>
    <row r="492" ht="12.75">
      <c r="CC492" s="11"/>
    </row>
    <row r="493" ht="12.75">
      <c r="CC493" s="11"/>
    </row>
    <row r="494" ht="12.75">
      <c r="CC494" s="11"/>
    </row>
    <row r="495" ht="12.75">
      <c r="CC495" s="11"/>
    </row>
    <row r="496" ht="12.75">
      <c r="CC496" s="11"/>
    </row>
    <row r="497" ht="12.75">
      <c r="CC497" s="11"/>
    </row>
    <row r="498" ht="12.75">
      <c r="CC498" s="11"/>
    </row>
    <row r="499" ht="12.75">
      <c r="CC499" s="11"/>
    </row>
    <row r="500" ht="12.75">
      <c r="CC500" s="11"/>
    </row>
    <row r="501" ht="12.75">
      <c r="CC501" s="11"/>
    </row>
    <row r="502" ht="12.75">
      <c r="CC502" s="11"/>
    </row>
    <row r="503" ht="12.75">
      <c r="CC503" s="11"/>
    </row>
    <row r="504" ht="12.75">
      <c r="CC504" s="11"/>
    </row>
    <row r="505" ht="12.75">
      <c r="CC505" s="11"/>
    </row>
    <row r="506" ht="12.75">
      <c r="CC506" s="11"/>
    </row>
    <row r="507" ht="12.75">
      <c r="CC507" s="11"/>
    </row>
    <row r="508" ht="12.75">
      <c r="CC508" s="11"/>
    </row>
    <row r="509" ht="12.75">
      <c r="CC509" s="11"/>
    </row>
    <row r="510" ht="12.75">
      <c r="CC510" s="11"/>
    </row>
    <row r="511" ht="12.75">
      <c r="CC511" s="11"/>
    </row>
    <row r="512" ht="12.75">
      <c r="CC512" s="11"/>
    </row>
    <row r="513" ht="12.75">
      <c r="CC513" s="11"/>
    </row>
    <row r="514" ht="12.75">
      <c r="CC514" s="11"/>
    </row>
    <row r="515" ht="12.75">
      <c r="CC515" s="11"/>
    </row>
    <row r="516" ht="12.75">
      <c r="CC516" s="11"/>
    </row>
    <row r="517" ht="12.75">
      <c r="CC517" s="11"/>
    </row>
    <row r="518" ht="12.75">
      <c r="CC518" s="11"/>
    </row>
    <row r="519" ht="12.75">
      <c r="CC519" s="11"/>
    </row>
    <row r="520" ht="12.75">
      <c r="CC520" s="11"/>
    </row>
    <row r="521" ht="12.75">
      <c r="CC521" s="11"/>
    </row>
    <row r="522" ht="12.75">
      <c r="CC522" s="11"/>
    </row>
    <row r="523" ht="12.75">
      <c r="CC523" s="11"/>
    </row>
    <row r="524" ht="12.75">
      <c r="CC524" s="11"/>
    </row>
    <row r="525" ht="12.75">
      <c r="CC525" s="11"/>
    </row>
    <row r="526" ht="12.75">
      <c r="CC526" s="11"/>
    </row>
    <row r="527" ht="12.75">
      <c r="CC527" s="11"/>
    </row>
    <row r="528" ht="12.75">
      <c r="CC528" s="11"/>
    </row>
    <row r="529" ht="12.75">
      <c r="CC529" s="11"/>
    </row>
    <row r="530" ht="12.75">
      <c r="CC530" s="11"/>
    </row>
    <row r="531" ht="12.75">
      <c r="CC531" s="11"/>
    </row>
    <row r="532" ht="12.75">
      <c r="CC532" s="11"/>
    </row>
    <row r="533" ht="12.75">
      <c r="CC533" s="11"/>
    </row>
    <row r="534" ht="12.75">
      <c r="CC534" s="11"/>
    </row>
    <row r="535" ht="12.75">
      <c r="CC535" s="11"/>
    </row>
    <row r="536" ht="12.75">
      <c r="CC536" s="11"/>
    </row>
    <row r="537" ht="12.75">
      <c r="CC537" s="11"/>
    </row>
    <row r="538" ht="12.75">
      <c r="CC538" s="11"/>
    </row>
    <row r="539" ht="12.75">
      <c r="CC539" s="11"/>
    </row>
    <row r="540" ht="12.75">
      <c r="CC540" s="11"/>
    </row>
    <row r="541" ht="12.75">
      <c r="CC541" s="11"/>
    </row>
    <row r="542" ht="12.75">
      <c r="CC542" s="11"/>
    </row>
    <row r="543" ht="12.75">
      <c r="CC543" s="11"/>
    </row>
    <row r="544" ht="12.75">
      <c r="CC544" s="11"/>
    </row>
    <row r="545" ht="12.75">
      <c r="CC545" s="11"/>
    </row>
    <row r="546" ht="12.75">
      <c r="CC546" s="11"/>
    </row>
    <row r="547" ht="12.75">
      <c r="CC547" s="11"/>
    </row>
    <row r="548" ht="12.75">
      <c r="CC548" s="11"/>
    </row>
    <row r="549" ht="12.75">
      <c r="CC549" s="11"/>
    </row>
    <row r="550" ht="12.75">
      <c r="CC550" s="11"/>
    </row>
    <row r="551" ht="12.75">
      <c r="CC551" s="11"/>
    </row>
    <row r="552" ht="12.75">
      <c r="CC552" s="11"/>
    </row>
    <row r="553" ht="12.75">
      <c r="CC553" s="11"/>
    </row>
    <row r="554" ht="12.75">
      <c r="CC554" s="11"/>
    </row>
    <row r="555" ht="12.75">
      <c r="CC555" s="11"/>
    </row>
    <row r="556" ht="12.75">
      <c r="CC556" s="11"/>
    </row>
    <row r="557" ht="12.75">
      <c r="CC557" s="11"/>
    </row>
    <row r="558" ht="12.75">
      <c r="CC558" s="11"/>
    </row>
    <row r="559" ht="12.75">
      <c r="CC559" s="11"/>
    </row>
    <row r="560" ht="12.75">
      <c r="CC560" s="11"/>
    </row>
    <row r="561" ht="12.75">
      <c r="CC561" s="11"/>
    </row>
    <row r="562" ht="12.75">
      <c r="CC562" s="11"/>
    </row>
    <row r="563" ht="12.75">
      <c r="CC563" s="11"/>
    </row>
    <row r="564" ht="12.75">
      <c r="CC564" s="11"/>
    </row>
    <row r="565" ht="12.75">
      <c r="CC565" s="11"/>
    </row>
    <row r="566" ht="12.75">
      <c r="CC566" s="11"/>
    </row>
    <row r="567" ht="12.75">
      <c r="CC567" s="11"/>
    </row>
    <row r="568" ht="12.75">
      <c r="CC568" s="11"/>
    </row>
    <row r="569" ht="12.75">
      <c r="CC569" s="11"/>
    </row>
    <row r="570" ht="12.75">
      <c r="CC570" s="11"/>
    </row>
    <row r="571" ht="12.75">
      <c r="CC571" s="11"/>
    </row>
    <row r="572" ht="12.75">
      <c r="CC572" s="11"/>
    </row>
    <row r="573" ht="12.75">
      <c r="CC573" s="11"/>
    </row>
    <row r="574" ht="12.75">
      <c r="CC574" s="11"/>
    </row>
    <row r="575" ht="12.75">
      <c r="CC575" s="11"/>
    </row>
    <row r="576" ht="12.75">
      <c r="CC576" s="11"/>
    </row>
    <row r="577" ht="12.75">
      <c r="CC577" s="11"/>
    </row>
    <row r="578" ht="12.75">
      <c r="CC578" s="11"/>
    </row>
    <row r="579" ht="12.75">
      <c r="CC579" s="11"/>
    </row>
    <row r="580" ht="12.75">
      <c r="CC580" s="11"/>
    </row>
    <row r="581" ht="12.75">
      <c r="CC581" s="11"/>
    </row>
    <row r="582" ht="12.75">
      <c r="CC582" s="11"/>
    </row>
    <row r="583" ht="12.75">
      <c r="CC583" s="11"/>
    </row>
    <row r="584" ht="12.75">
      <c r="CC584" s="11"/>
    </row>
    <row r="585" ht="12.75">
      <c r="CC585" s="11"/>
    </row>
    <row r="586" ht="12.75">
      <c r="CC586" s="11"/>
    </row>
    <row r="587" ht="12.75">
      <c r="CC587" s="11"/>
    </row>
    <row r="588" ht="12.75">
      <c r="CC588" s="11"/>
    </row>
    <row r="589" ht="12.75">
      <c r="CC589" s="11"/>
    </row>
    <row r="590" ht="12.75">
      <c r="CC590" s="11"/>
    </row>
    <row r="591" ht="12.75">
      <c r="CC591" s="11"/>
    </row>
    <row r="592" ht="12.75">
      <c r="CC592" s="11"/>
    </row>
    <row r="593" ht="12.75">
      <c r="CC593" s="11"/>
    </row>
    <row r="594" ht="12.75">
      <c r="CC594" s="11"/>
    </row>
    <row r="595" ht="12.75">
      <c r="CC595" s="11"/>
    </row>
    <row r="596" ht="12.75">
      <c r="CC596" s="11"/>
    </row>
    <row r="597" ht="12.75">
      <c r="CC597" s="11"/>
    </row>
    <row r="598" ht="12.75">
      <c r="CC598" s="11"/>
    </row>
    <row r="599" ht="12.75">
      <c r="CC599" s="11"/>
    </row>
    <row r="600" ht="12.75">
      <c r="CC600" s="11"/>
    </row>
    <row r="601" ht="12.75">
      <c r="CC601" s="11"/>
    </row>
    <row r="602" ht="12.75">
      <c r="CC602" s="11"/>
    </row>
    <row r="603" ht="12.75">
      <c r="CC603" s="11"/>
    </row>
    <row r="604" ht="12.75">
      <c r="CC604" s="11"/>
    </row>
    <row r="605" ht="12.75">
      <c r="CC605" s="11"/>
    </row>
    <row r="606" ht="12.75">
      <c r="CC606" s="11"/>
    </row>
    <row r="607" ht="12.75">
      <c r="CC607" s="11"/>
    </row>
    <row r="608" ht="12.75">
      <c r="CC608" s="11"/>
    </row>
    <row r="609" ht="12.75">
      <c r="CC609" s="11"/>
    </row>
    <row r="610" ht="12.75">
      <c r="CC610" s="11"/>
    </row>
    <row r="611" ht="12.75">
      <c r="CC611" s="11"/>
    </row>
    <row r="612" ht="12.75">
      <c r="CC612" s="11"/>
    </row>
    <row r="613" ht="12.75">
      <c r="CC613" s="11"/>
    </row>
    <row r="614" ht="12.75">
      <c r="CC614" s="11"/>
    </row>
    <row r="615" ht="12.75">
      <c r="CC615" s="11"/>
    </row>
    <row r="616" ht="12.75">
      <c r="CC616" s="11"/>
    </row>
    <row r="617" ht="12.75">
      <c r="CC617" s="11"/>
    </row>
    <row r="618" ht="12.75">
      <c r="CC618" s="11"/>
    </row>
    <row r="619" ht="12.75">
      <c r="CC619" s="11"/>
    </row>
    <row r="620" ht="12.75">
      <c r="CC620" s="11"/>
    </row>
    <row r="621" ht="12.75">
      <c r="CC621" s="11"/>
    </row>
    <row r="622" ht="12.75">
      <c r="CC622" s="11"/>
    </row>
    <row r="623" ht="12.75">
      <c r="CC623" s="11"/>
    </row>
    <row r="624" ht="12.75">
      <c r="CC624" s="11"/>
    </row>
    <row r="625" ht="12.75">
      <c r="CC625" s="11"/>
    </row>
    <row r="626" ht="12.75">
      <c r="CC626" s="11"/>
    </row>
    <row r="627" ht="12.75">
      <c r="CC627" s="11"/>
    </row>
    <row r="628" ht="12.75">
      <c r="CC628" s="11"/>
    </row>
    <row r="629" ht="12.75">
      <c r="CC629" s="11"/>
    </row>
    <row r="630" ht="12.75">
      <c r="CC630" s="11"/>
    </row>
    <row r="631" ht="12.75">
      <c r="CC631" s="11"/>
    </row>
    <row r="632" ht="12.75">
      <c r="CC632" s="11"/>
    </row>
    <row r="633" ht="12.75">
      <c r="CC633" s="11"/>
    </row>
    <row r="634" ht="12.75">
      <c r="CC634" s="11"/>
    </row>
    <row r="635" ht="12.75">
      <c r="CC635" s="11"/>
    </row>
    <row r="636" ht="12.75">
      <c r="CC636" s="11"/>
    </row>
    <row r="637" ht="12.75">
      <c r="CC637" s="11"/>
    </row>
    <row r="638" ht="12.75">
      <c r="CC638" s="11"/>
    </row>
    <row r="639" ht="12.75">
      <c r="CC639" s="11"/>
    </row>
    <row r="640" ht="12.75">
      <c r="CC640" s="11"/>
    </row>
    <row r="641" ht="12.75">
      <c r="CC641" s="11"/>
    </row>
    <row r="642" ht="12.75">
      <c r="CC642" s="11"/>
    </row>
    <row r="643" ht="12.75">
      <c r="CC643" s="11"/>
    </row>
    <row r="644" ht="12.75">
      <c r="CC644" s="11"/>
    </row>
    <row r="645" ht="12.75">
      <c r="CC645" s="11"/>
    </row>
    <row r="646" ht="12.75">
      <c r="CC646" s="11"/>
    </row>
    <row r="647" ht="12.75">
      <c r="CC647" s="11"/>
    </row>
    <row r="648" ht="12.75">
      <c r="CC648" s="11"/>
    </row>
    <row r="649" ht="12.75">
      <c r="CC649" s="11"/>
    </row>
    <row r="650" ht="12.75">
      <c r="CC650" s="11"/>
    </row>
    <row r="651" ht="12.75">
      <c r="CC651" s="11"/>
    </row>
    <row r="652" ht="12.75">
      <c r="CC652" s="11"/>
    </row>
    <row r="653" ht="12.75">
      <c r="CC653" s="11"/>
    </row>
    <row r="654" ht="12.75">
      <c r="CC654" s="11"/>
    </row>
    <row r="655" ht="12.75">
      <c r="CC655" s="11"/>
    </row>
    <row r="656" ht="12.75">
      <c r="CC656" s="11"/>
    </row>
    <row r="657" ht="12.75">
      <c r="CC657" s="11"/>
    </row>
    <row r="658" ht="12.75">
      <c r="CC658" s="11"/>
    </row>
    <row r="659" ht="12.75">
      <c r="CC659" s="11"/>
    </row>
    <row r="660" ht="12.75">
      <c r="CC660" s="11"/>
    </row>
    <row r="661" ht="12.75">
      <c r="CC661" s="11"/>
    </row>
    <row r="662" ht="12.75">
      <c r="CC662" s="11"/>
    </row>
    <row r="663" ht="12.75">
      <c r="CC663" s="11"/>
    </row>
    <row r="664" ht="12.75">
      <c r="CC664" s="11"/>
    </row>
    <row r="665" ht="12.75">
      <c r="CC665" s="11"/>
    </row>
    <row r="666" ht="12.75">
      <c r="CC666" s="11"/>
    </row>
    <row r="667" ht="12.75">
      <c r="CC667" s="11"/>
    </row>
    <row r="668" ht="12.75">
      <c r="CC668" s="11"/>
    </row>
    <row r="669" ht="12.75">
      <c r="CC669" s="11"/>
    </row>
    <row r="670" ht="12.75">
      <c r="CC670" s="11"/>
    </row>
    <row r="671" ht="12.75">
      <c r="CC671" s="11"/>
    </row>
    <row r="672" ht="12.75">
      <c r="CC672" s="11"/>
    </row>
    <row r="673" ht="12.75">
      <c r="CC673" s="11"/>
    </row>
    <row r="674" ht="12.75">
      <c r="CC674" s="11"/>
    </row>
    <row r="675" ht="12.75">
      <c r="CC675" s="11"/>
    </row>
    <row r="676" ht="12.75">
      <c r="CC676" s="11"/>
    </row>
    <row r="677" ht="12.75">
      <c r="CC677" s="11"/>
    </row>
    <row r="678" ht="12.75">
      <c r="CC678" s="11"/>
    </row>
    <row r="679" ht="12.75">
      <c r="CC679" s="11"/>
    </row>
    <row r="680" ht="12.75">
      <c r="CC680" s="11"/>
    </row>
    <row r="681" ht="12.75">
      <c r="CC681" s="11"/>
    </row>
    <row r="682" ht="12.75">
      <c r="CC682" s="11"/>
    </row>
    <row r="683" ht="12.75">
      <c r="CC683" s="11"/>
    </row>
    <row r="684" ht="12.75">
      <c r="CC684" s="11"/>
    </row>
    <row r="685" ht="12.75">
      <c r="CC685" s="11"/>
    </row>
    <row r="686" ht="12.75">
      <c r="CC686" s="11"/>
    </row>
    <row r="687" ht="12.75">
      <c r="CC687" s="11"/>
    </row>
    <row r="688" ht="12.75">
      <c r="CC688" s="11"/>
    </row>
    <row r="689" ht="12.75">
      <c r="CC689" s="11"/>
    </row>
    <row r="690" ht="12.75">
      <c r="CC690" s="11"/>
    </row>
    <row r="691" ht="12.75">
      <c r="CC691" s="11"/>
    </row>
    <row r="692" ht="12.75">
      <c r="CC692" s="11"/>
    </row>
    <row r="693" ht="12.75">
      <c r="CC693" s="11"/>
    </row>
    <row r="694" ht="12.75">
      <c r="CC694" s="11"/>
    </row>
    <row r="695" ht="12.75">
      <c r="CC695" s="11"/>
    </row>
    <row r="696" ht="12.75">
      <c r="CC696" s="11"/>
    </row>
    <row r="697" ht="12.75">
      <c r="CC697" s="11"/>
    </row>
    <row r="698" ht="12.75">
      <c r="CC698" s="11"/>
    </row>
    <row r="699" ht="12.75">
      <c r="CC699" s="11"/>
    </row>
    <row r="700" ht="12.75">
      <c r="CC700" s="11"/>
    </row>
    <row r="701" ht="12.75">
      <c r="CC701" s="11"/>
    </row>
    <row r="702" ht="12.75">
      <c r="CC702" s="11"/>
    </row>
    <row r="703" ht="12.75">
      <c r="CC703" s="11"/>
    </row>
    <row r="704" ht="12.75">
      <c r="CC704" s="11"/>
    </row>
    <row r="705" ht="12.75">
      <c r="CC705" s="11"/>
    </row>
    <row r="706" ht="12.75">
      <c r="CC706" s="11"/>
    </row>
    <row r="707" ht="12.75">
      <c r="CC707" s="11"/>
    </row>
    <row r="708" ht="12.75">
      <c r="CC708" s="11"/>
    </row>
    <row r="709" ht="12.75">
      <c r="CC709" s="11"/>
    </row>
    <row r="710" ht="12.75">
      <c r="CC710" s="11"/>
    </row>
    <row r="711" ht="12.75">
      <c r="CC711" s="11"/>
    </row>
    <row r="712" ht="12.75">
      <c r="CC712" s="11"/>
    </row>
    <row r="713" ht="12.75">
      <c r="CC713" s="11"/>
    </row>
    <row r="714" ht="12.75">
      <c r="CC714" s="11"/>
    </row>
    <row r="715" ht="12.75">
      <c r="CC715" s="11"/>
    </row>
    <row r="716" ht="12.75">
      <c r="CC716" s="11"/>
    </row>
    <row r="717" ht="12.75">
      <c r="CC717" s="11"/>
    </row>
    <row r="718" ht="12.75">
      <c r="CC718" s="11"/>
    </row>
    <row r="719" ht="12.75">
      <c r="CC719" s="11"/>
    </row>
    <row r="720" ht="12.75">
      <c r="CC720" s="11"/>
    </row>
    <row r="721" ht="12.75">
      <c r="CC721" s="11"/>
    </row>
    <row r="722" ht="12.75">
      <c r="CC722" s="11"/>
    </row>
    <row r="723" ht="12.75">
      <c r="CC723" s="11"/>
    </row>
    <row r="724" ht="12.75">
      <c r="CC724" s="11"/>
    </row>
    <row r="725" ht="12.75">
      <c r="CC725" s="11"/>
    </row>
    <row r="726" ht="12.75">
      <c r="CC726" s="11"/>
    </row>
    <row r="727" ht="12.75">
      <c r="CC727" s="11"/>
    </row>
    <row r="728" ht="12.75">
      <c r="CC728" s="11"/>
    </row>
    <row r="729" ht="12.75">
      <c r="CC729" s="11"/>
    </row>
    <row r="730" ht="12.75">
      <c r="CC730" s="11"/>
    </row>
    <row r="731" ht="12.75">
      <c r="CC731" s="11"/>
    </row>
    <row r="732" ht="12.75">
      <c r="CC732" s="11"/>
    </row>
    <row r="733" ht="12.75">
      <c r="CC733" s="11"/>
    </row>
    <row r="734" ht="12.75">
      <c r="CC734" s="11"/>
    </row>
    <row r="735" ht="12.75">
      <c r="CC735" s="11"/>
    </row>
    <row r="736" ht="12.75">
      <c r="CC736" s="11"/>
    </row>
    <row r="737" ht="12.75">
      <c r="CC737" s="11"/>
    </row>
    <row r="738" ht="12.75">
      <c r="CC738" s="11"/>
    </row>
    <row r="739" ht="12.75">
      <c r="CC739" s="11"/>
    </row>
    <row r="740" ht="12.75">
      <c r="CC740" s="11"/>
    </row>
    <row r="741" ht="12.75">
      <c r="CC741" s="11"/>
    </row>
    <row r="742" ht="12.75">
      <c r="CC742" s="11"/>
    </row>
    <row r="743" ht="12.75">
      <c r="CC743" s="11"/>
    </row>
    <row r="744" ht="12.75">
      <c r="CC744" s="11"/>
    </row>
    <row r="745" ht="12.75">
      <c r="CC745" s="11"/>
    </row>
    <row r="746" ht="12.75">
      <c r="CC746" s="11"/>
    </row>
    <row r="747" ht="12.75">
      <c r="CC747" s="11"/>
    </row>
    <row r="748" ht="12.75">
      <c r="CC748" s="11"/>
    </row>
    <row r="749" ht="12.75">
      <c r="CC749" s="11"/>
    </row>
    <row r="750" ht="12.75">
      <c r="CC750" s="11"/>
    </row>
    <row r="751" ht="12.75">
      <c r="CC751" s="11"/>
    </row>
    <row r="752" ht="12.75">
      <c r="CC752" s="11"/>
    </row>
    <row r="753" ht="12.75">
      <c r="CC753" s="11"/>
    </row>
    <row r="754" ht="12.75">
      <c r="CC754" s="11"/>
    </row>
    <row r="755" ht="12.75">
      <c r="CC755" s="11"/>
    </row>
    <row r="756" ht="12.75">
      <c r="CC756" s="11"/>
    </row>
    <row r="757" ht="12.75">
      <c r="CC757" s="11"/>
    </row>
    <row r="758" ht="12.75">
      <c r="CC758" s="11"/>
    </row>
    <row r="759" ht="12.75">
      <c r="CC759" s="11"/>
    </row>
    <row r="760" ht="12.75">
      <c r="CC760" s="11"/>
    </row>
    <row r="761" ht="12.75">
      <c r="CC761" s="11"/>
    </row>
    <row r="762" ht="12.75">
      <c r="CC762" s="11"/>
    </row>
    <row r="763" ht="12.75">
      <c r="CC763" s="11"/>
    </row>
    <row r="764" ht="12.75">
      <c r="CC764" s="11"/>
    </row>
    <row r="765" ht="12.75">
      <c r="CC765" s="11"/>
    </row>
    <row r="766" ht="12.75">
      <c r="CC766" s="11"/>
    </row>
    <row r="767" ht="12.75">
      <c r="CC767" s="11"/>
    </row>
    <row r="768" ht="12.75">
      <c r="CC768" s="11"/>
    </row>
    <row r="769" ht="12.75">
      <c r="CC769" s="11"/>
    </row>
    <row r="770" ht="12.75">
      <c r="CC770" s="11"/>
    </row>
    <row r="771" ht="12.75">
      <c r="CC771" s="11"/>
    </row>
    <row r="772" ht="12.75">
      <c r="CC772" s="11"/>
    </row>
    <row r="773" ht="12.75">
      <c r="CC773" s="11"/>
    </row>
    <row r="774" ht="12.75">
      <c r="CC774" s="11"/>
    </row>
    <row r="775" ht="12.75">
      <c r="CC775" s="11"/>
    </row>
    <row r="776" ht="12.75">
      <c r="CC776" s="11"/>
    </row>
    <row r="777" ht="12.75">
      <c r="CC777" s="11"/>
    </row>
    <row r="778" ht="12.75">
      <c r="CC778" s="11"/>
    </row>
    <row r="779" ht="12.75">
      <c r="CC779" s="11"/>
    </row>
    <row r="780" ht="12.75">
      <c r="CC780" s="11"/>
    </row>
    <row r="781" ht="12.75">
      <c r="CC781" s="11"/>
    </row>
    <row r="782" ht="12.75">
      <c r="CC782" s="11"/>
    </row>
    <row r="783" ht="12.75">
      <c r="CC783" s="11"/>
    </row>
    <row r="784" ht="12.75">
      <c r="CC784" s="11"/>
    </row>
    <row r="785" ht="12.75">
      <c r="CC785" s="11"/>
    </row>
    <row r="786" ht="12.75">
      <c r="CC786" s="11"/>
    </row>
    <row r="787" ht="12.75">
      <c r="CC787" s="11"/>
    </row>
    <row r="788" ht="12.75">
      <c r="CC788" s="11"/>
    </row>
    <row r="789" ht="12.75">
      <c r="CC789" s="11"/>
    </row>
    <row r="790" ht="12.75">
      <c r="CC790" s="11"/>
    </row>
    <row r="791" ht="12.75">
      <c r="CC791" s="11"/>
    </row>
    <row r="792" ht="12.75">
      <c r="CC792" s="11"/>
    </row>
    <row r="793" ht="12.75">
      <c r="CC793" s="11"/>
    </row>
    <row r="794" ht="12.75">
      <c r="CC794" s="11"/>
    </row>
    <row r="795" ht="12.75">
      <c r="CC795" s="11"/>
    </row>
    <row r="796" ht="12.75">
      <c r="CC796" s="11"/>
    </row>
    <row r="797" ht="12.75">
      <c r="CC797" s="11"/>
    </row>
    <row r="798" ht="12.75">
      <c r="CC798" s="11"/>
    </row>
    <row r="799" ht="12.75">
      <c r="CC799" s="11"/>
    </row>
    <row r="800" ht="12.75">
      <c r="CC800" s="11"/>
    </row>
    <row r="801" ht="12.75">
      <c r="CC801" s="11"/>
    </row>
    <row r="802" ht="12.75">
      <c r="CC802" s="11"/>
    </row>
    <row r="803" ht="12.75">
      <c r="CC803" s="11"/>
    </row>
    <row r="804" ht="12.75">
      <c r="CC804" s="11"/>
    </row>
    <row r="805" ht="12.75">
      <c r="CC805" s="11"/>
    </row>
    <row r="806" ht="12.75">
      <c r="CC806" s="11"/>
    </row>
    <row r="807" ht="12.75">
      <c r="CC807" s="11"/>
    </row>
    <row r="808" ht="12.75">
      <c r="CC808" s="11"/>
    </row>
    <row r="809" ht="12.75">
      <c r="CC809" s="11"/>
    </row>
    <row r="810" ht="12.75">
      <c r="CC810" s="11"/>
    </row>
    <row r="811" ht="12.75">
      <c r="CC811" s="11"/>
    </row>
    <row r="812" ht="12.75">
      <c r="CC812" s="11"/>
    </row>
    <row r="813" ht="12.75">
      <c r="CC813" s="11"/>
    </row>
    <row r="814" ht="12.75">
      <c r="CC814" s="11"/>
    </row>
    <row r="815" ht="12.75">
      <c r="CC815" s="11"/>
    </row>
    <row r="816" ht="12.75">
      <c r="CC816" s="11"/>
    </row>
    <row r="817" ht="12.75">
      <c r="CC817" s="11"/>
    </row>
    <row r="818" ht="12.75">
      <c r="CC818" s="11"/>
    </row>
    <row r="819" ht="12.75">
      <c r="CC819" s="11"/>
    </row>
    <row r="820" ht="12.75">
      <c r="CC820" s="11"/>
    </row>
    <row r="821" ht="12.75">
      <c r="CC821" s="11"/>
    </row>
    <row r="822" ht="12.75">
      <c r="CC822" s="11"/>
    </row>
    <row r="823" ht="12.75">
      <c r="CC823" s="11"/>
    </row>
    <row r="824" ht="12.75">
      <c r="CC824" s="11"/>
    </row>
    <row r="825" ht="12.75">
      <c r="CC825" s="11"/>
    </row>
    <row r="826" ht="12.75">
      <c r="CC826" s="11"/>
    </row>
    <row r="827" ht="12.75">
      <c r="CC827" s="11"/>
    </row>
    <row r="828" ht="12.75">
      <c r="CC828" s="11"/>
    </row>
    <row r="829" ht="12.75">
      <c r="CC829" s="11"/>
    </row>
    <row r="830" ht="12.75">
      <c r="CC830" s="11"/>
    </row>
    <row r="831" ht="12.75">
      <c r="CC831" s="11"/>
    </row>
    <row r="832" ht="12.75">
      <c r="CC832" s="11"/>
    </row>
    <row r="833" ht="12.75">
      <c r="CC833" s="11"/>
    </row>
    <row r="834" ht="12.75">
      <c r="CC834" s="11"/>
    </row>
    <row r="835" ht="12.75">
      <c r="CC835" s="11"/>
    </row>
    <row r="836" ht="12.75">
      <c r="CC836" s="11"/>
    </row>
    <row r="837" ht="12.75">
      <c r="CC837" s="11"/>
    </row>
    <row r="838" ht="12.75">
      <c r="CC838" s="11"/>
    </row>
    <row r="839" ht="12.75">
      <c r="CC839" s="11"/>
    </row>
    <row r="840" ht="12.75">
      <c r="CC840" s="11"/>
    </row>
    <row r="841" ht="12.75">
      <c r="CC841" s="11"/>
    </row>
    <row r="842" ht="12.75">
      <c r="CC842" s="11"/>
    </row>
    <row r="843" ht="12.75">
      <c r="CC843" s="11"/>
    </row>
    <row r="844" ht="12.75">
      <c r="CC844" s="11"/>
    </row>
    <row r="845" ht="12.75">
      <c r="CC845" s="11"/>
    </row>
    <row r="846" ht="12.75">
      <c r="CC846" s="11"/>
    </row>
    <row r="847" ht="12.75">
      <c r="CC847" s="11"/>
    </row>
    <row r="848" ht="12.75">
      <c r="CC848" s="11"/>
    </row>
    <row r="849" ht="12.75">
      <c r="CC849" s="11"/>
    </row>
    <row r="850" ht="12.75">
      <c r="CC850" s="11"/>
    </row>
    <row r="851" ht="12.75">
      <c r="CC851" s="11"/>
    </row>
    <row r="852" ht="12.75">
      <c r="CC852" s="11"/>
    </row>
    <row r="853" ht="12.75">
      <c r="CC853" s="11"/>
    </row>
    <row r="854" ht="12.75">
      <c r="CC854" s="11"/>
    </row>
    <row r="855" ht="12.75">
      <c r="CC855" s="11"/>
    </row>
    <row r="856" ht="12.75">
      <c r="CC856" s="11"/>
    </row>
    <row r="857" ht="12.75">
      <c r="CC857" s="11"/>
    </row>
    <row r="858" ht="12.75">
      <c r="CC858" s="11"/>
    </row>
    <row r="859" ht="12.75">
      <c r="CC859" s="11"/>
    </row>
    <row r="860" ht="12.75">
      <c r="CC860" s="11"/>
    </row>
    <row r="861" ht="12.75">
      <c r="CC861" s="11"/>
    </row>
    <row r="862" ht="12.75">
      <c r="CC862" s="11"/>
    </row>
    <row r="863" ht="12.75">
      <c r="CC863" s="11"/>
    </row>
    <row r="864" ht="12.75">
      <c r="CC864" s="11"/>
    </row>
    <row r="865" ht="12.75">
      <c r="CC865" s="11"/>
    </row>
    <row r="866" ht="12.75">
      <c r="CC866" s="11"/>
    </row>
    <row r="867" ht="12.75">
      <c r="CC867" s="11"/>
    </row>
    <row r="868" ht="12.75">
      <c r="CC868" s="11"/>
    </row>
    <row r="869" ht="12.75">
      <c r="CC869" s="11"/>
    </row>
    <row r="870" ht="12.75">
      <c r="CC870" s="11"/>
    </row>
    <row r="871" ht="12.75">
      <c r="CC871" s="11"/>
    </row>
    <row r="872" ht="12.75">
      <c r="CC872" s="11"/>
    </row>
    <row r="873" ht="12.75">
      <c r="CC873" s="11"/>
    </row>
    <row r="874" ht="12.75">
      <c r="CC874" s="11"/>
    </row>
    <row r="875" ht="12.75">
      <c r="CC875" s="11"/>
    </row>
    <row r="876" ht="12.75">
      <c r="CC876" s="11"/>
    </row>
    <row r="877" ht="12.75">
      <c r="CC877" s="11"/>
    </row>
    <row r="878" ht="12.75">
      <c r="CC878" s="11"/>
    </row>
    <row r="879" ht="12.75">
      <c r="CC879" s="11"/>
    </row>
    <row r="880" ht="12.75">
      <c r="CC880" s="11"/>
    </row>
    <row r="881" ht="12.75">
      <c r="CC881" s="11"/>
    </row>
    <row r="882" ht="12.75">
      <c r="CC882" s="11"/>
    </row>
    <row r="883" ht="12.75">
      <c r="CC883" s="11"/>
    </row>
    <row r="884" ht="12.75">
      <c r="CC884" s="11"/>
    </row>
    <row r="885" ht="12.75">
      <c r="CC885" s="11"/>
    </row>
    <row r="886" ht="12.75">
      <c r="CC886" s="11"/>
    </row>
    <row r="887" ht="12.75">
      <c r="CC887" s="11"/>
    </row>
    <row r="888" ht="12.75">
      <c r="CC888" s="11"/>
    </row>
    <row r="889" ht="12.75">
      <c r="CC889" s="11"/>
    </row>
    <row r="890" ht="12.75">
      <c r="CC890" s="11"/>
    </row>
    <row r="891" ht="12.75">
      <c r="CC891" s="11"/>
    </row>
    <row r="892" ht="12.75">
      <c r="CC892" s="11"/>
    </row>
    <row r="893" ht="12.75">
      <c r="CC893" s="11"/>
    </row>
    <row r="894" ht="12.75">
      <c r="CC894" s="11"/>
    </row>
    <row r="895" ht="12.75">
      <c r="CC895" s="11"/>
    </row>
    <row r="896" ht="12.75">
      <c r="CC896" s="11"/>
    </row>
    <row r="897" ht="12.75">
      <c r="CC897" s="11"/>
    </row>
    <row r="898" ht="12.75">
      <c r="CC898" s="11"/>
    </row>
    <row r="899" ht="12.75">
      <c r="CC899" s="11"/>
    </row>
    <row r="900" ht="12.75">
      <c r="CC900" s="11"/>
    </row>
    <row r="901" ht="12.75">
      <c r="CC901" s="11"/>
    </row>
    <row r="902" ht="12.75">
      <c r="CC902" s="11"/>
    </row>
    <row r="903" ht="12.75">
      <c r="CC903" s="11"/>
    </row>
    <row r="904" ht="12.75">
      <c r="CC904" s="11"/>
    </row>
    <row r="905" ht="12.75">
      <c r="CC905" s="11"/>
    </row>
    <row r="906" ht="12.75">
      <c r="CC906" s="11"/>
    </row>
    <row r="907" ht="12.75">
      <c r="CC907" s="11"/>
    </row>
    <row r="908" ht="12.75">
      <c r="CC908" s="11"/>
    </row>
    <row r="909" ht="12.75">
      <c r="CC909" s="11"/>
    </row>
    <row r="910" ht="12.75">
      <c r="CC910" s="11"/>
    </row>
    <row r="911" ht="12.75">
      <c r="CC911" s="11"/>
    </row>
    <row r="912" ht="12.75">
      <c r="CC912" s="11"/>
    </row>
    <row r="913" ht="12.75">
      <c r="CC913" s="11"/>
    </row>
    <row r="914" ht="12.75">
      <c r="CC914" s="11"/>
    </row>
    <row r="915" ht="12.75">
      <c r="CC915" s="11"/>
    </row>
    <row r="916" ht="12.75">
      <c r="CC916" s="11"/>
    </row>
    <row r="917" ht="12.75">
      <c r="CC917" s="11"/>
    </row>
    <row r="918" ht="12.75">
      <c r="CC918" s="11"/>
    </row>
    <row r="919" ht="12.75">
      <c r="CC919" s="11"/>
    </row>
    <row r="920" ht="12.75">
      <c r="CC920" s="11"/>
    </row>
    <row r="921" ht="12.75">
      <c r="CC921" s="11"/>
    </row>
    <row r="922" ht="12.75">
      <c r="CC922" s="11"/>
    </row>
    <row r="923" ht="12.75">
      <c r="CC923" s="11"/>
    </row>
    <row r="924" ht="12.75">
      <c r="CC924" s="11"/>
    </row>
    <row r="925" ht="12.75">
      <c r="CC925" s="11"/>
    </row>
    <row r="926" ht="12.75">
      <c r="CC926" s="11"/>
    </row>
    <row r="927" ht="12.75">
      <c r="CC927" s="11"/>
    </row>
    <row r="928" ht="12.75">
      <c r="CC928" s="11"/>
    </row>
    <row r="929" ht="12.75">
      <c r="CC929" s="11"/>
    </row>
    <row r="930" ht="12.75">
      <c r="CC930" s="11"/>
    </row>
    <row r="931" ht="12.75">
      <c r="CC931" s="11"/>
    </row>
    <row r="932" ht="12.75">
      <c r="CC932" s="11"/>
    </row>
    <row r="933" ht="12.75">
      <c r="CC933" s="11"/>
    </row>
    <row r="934" ht="12.75">
      <c r="CC934" s="11"/>
    </row>
    <row r="935" ht="12.75">
      <c r="CC935" s="11"/>
    </row>
    <row r="936" ht="12.75">
      <c r="CC936" s="11"/>
    </row>
    <row r="937" ht="12.75">
      <c r="CC937" s="11"/>
    </row>
    <row r="938" ht="12.75">
      <c r="CC938" s="11"/>
    </row>
    <row r="939" ht="12.75">
      <c r="CC939" s="11"/>
    </row>
    <row r="940" ht="12.75">
      <c r="CC940" s="11"/>
    </row>
    <row r="941" ht="12.75">
      <c r="CC941" s="11"/>
    </row>
    <row r="942" ht="12.75">
      <c r="CC942" s="11"/>
    </row>
    <row r="943" ht="12.75">
      <c r="CC943" s="11"/>
    </row>
    <row r="944" ht="12.75">
      <c r="CC944" s="11"/>
    </row>
    <row r="945" ht="12.75">
      <c r="CC945" s="11"/>
    </row>
    <row r="946" ht="12.75">
      <c r="CC946" s="11"/>
    </row>
    <row r="947" ht="12.75">
      <c r="CC947" s="11"/>
    </row>
    <row r="948" ht="12.75">
      <c r="CC948" s="11"/>
    </row>
    <row r="949" ht="12.75">
      <c r="CC949" s="11"/>
    </row>
  </sheetData>
  <sheetProtection password="DE31" sheet="1" objects="1" selectLockedCells="1"/>
  <mergeCells count="28">
    <mergeCell ref="I47:O47"/>
    <mergeCell ref="I48:O48"/>
    <mergeCell ref="A4:O4"/>
    <mergeCell ref="H41:I41"/>
    <mergeCell ref="N41:O41"/>
    <mergeCell ref="L41:M41"/>
    <mergeCell ref="D8:E8"/>
    <mergeCell ref="F8:G8"/>
    <mergeCell ref="H8:I8"/>
    <mergeCell ref="L8:M8"/>
    <mergeCell ref="A8:A9"/>
    <mergeCell ref="I45:O45"/>
    <mergeCell ref="D41:E41"/>
    <mergeCell ref="N8:O8"/>
    <mergeCell ref="F41:G41"/>
    <mergeCell ref="I46:O46"/>
    <mergeCell ref="J8:K8"/>
    <mergeCell ref="J41:K41"/>
    <mergeCell ref="A1:B1"/>
    <mergeCell ref="D1:M1"/>
    <mergeCell ref="N1:O1"/>
    <mergeCell ref="A6:F6"/>
    <mergeCell ref="G6:I6"/>
    <mergeCell ref="I49:O49"/>
    <mergeCell ref="D44:G44"/>
    <mergeCell ref="A40:C41"/>
    <mergeCell ref="B8:B9"/>
    <mergeCell ref="C8:C9"/>
  </mergeCells>
  <dataValidations count="3">
    <dataValidation type="whole" allowBlank="1" showInputMessage="1" showErrorMessage="1" errorTitle="GREŠKA" error="U ovo polje dozvoljen je unos samo cijelih brojeva" sqref="D11:M39">
      <formula1>0</formula1>
      <formula2>1000</formula2>
    </dataValidation>
    <dataValidation type="list" allowBlank="1" showInputMessage="1" showErrorMessage="1" sqref="C1">
      <formula1>$BR$6:$BR$27</formula1>
    </dataValidation>
    <dataValidation type="list" allowBlank="1" showInputMessage="1" showErrorMessage="1" promptTitle="INFO" prompt="Upišite šifru škole u formatu &#10;00-000-000" errorTitle="GREŠKA" error="Neispravna šifra škole" sqref="B11:B39">
      <formula1>$CC$5:$CC$445</formula1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8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9"/>
  <sheetViews>
    <sheetView showGridLines="0" zoomScaleSheetLayoutView="100" zoomScalePageLayoutView="0" workbookViewId="0" topLeftCell="A1">
      <selection activeCell="Q22" sqref="Q22"/>
    </sheetView>
  </sheetViews>
  <sheetFormatPr defaultColWidth="1.8515625" defaultRowHeight="12.75"/>
  <cols>
    <col min="1" max="1" width="4.140625" style="0" customWidth="1"/>
    <col min="2" max="2" width="15.57421875" style="0" customWidth="1"/>
    <col min="3" max="3" width="58.28125" style="0" customWidth="1"/>
    <col min="4" max="14" width="5.7109375" style="0" customWidth="1"/>
    <col min="15" max="15" width="15.7109375" style="0" customWidth="1"/>
    <col min="16" max="16" width="10.00390625" style="0" customWidth="1"/>
    <col min="17" max="17" width="10.421875" style="0" customWidth="1"/>
    <col min="18" max="18" width="12.00390625" style="0" customWidth="1"/>
    <col min="19" max="21" width="5.7109375" style="0" customWidth="1"/>
    <col min="22" max="22" width="17.57421875" style="0" customWidth="1"/>
    <col min="23" max="23" width="16.8515625" style="18" customWidth="1"/>
    <col min="24" max="24" width="15.421875" style="18" customWidth="1"/>
    <col min="25" max="36" width="9.140625" style="0" customWidth="1"/>
    <col min="37" max="37" width="10.140625" style="0" customWidth="1"/>
    <col min="38" max="47" width="9.140625" style="0" customWidth="1"/>
    <col min="48" max="48" width="13.8515625" style="0" customWidth="1"/>
    <col min="49" max="52" width="9.140625" style="0" customWidth="1"/>
    <col min="53" max="53" width="12.28125" style="0" customWidth="1"/>
    <col min="54" max="54" width="21.57421875" style="0" customWidth="1"/>
    <col min="55" max="55" width="9.140625" style="18" customWidth="1"/>
    <col min="56" max="64" width="9.140625" style="0" customWidth="1"/>
    <col min="65" max="65" width="23.421875" style="0" customWidth="1"/>
    <col min="66" max="66" width="31.57421875" style="0" customWidth="1"/>
    <col min="67" max="67" width="5.140625" style="0" customWidth="1"/>
    <col min="68" max="68" width="31.7109375" style="0" customWidth="1"/>
    <col min="69" max="77" width="9.140625" style="0" customWidth="1"/>
    <col min="78" max="78" width="3.140625" style="0" customWidth="1"/>
    <col min="79" max="79" width="15.8515625" style="0" customWidth="1"/>
    <col min="80" max="255" width="9.140625" style="0" customWidth="1"/>
  </cols>
  <sheetData>
    <row r="1" spans="1:55" ht="30.75" customHeight="1">
      <c r="A1" s="142" t="s">
        <v>591</v>
      </c>
      <c r="B1" s="142"/>
      <c r="C1" s="64" t="str">
        <f>zupanija</f>
        <v>   --- ODABERITE ŽUPANIJU  ---</v>
      </c>
      <c r="D1" s="143" t="s">
        <v>964</v>
      </c>
      <c r="E1" s="143"/>
      <c r="F1" s="143"/>
      <c r="G1" s="143"/>
      <c r="H1" s="143"/>
      <c r="I1" s="143"/>
      <c r="J1" s="143"/>
      <c r="K1" s="143"/>
      <c r="L1" s="143"/>
      <c r="M1" s="143"/>
      <c r="N1" s="18"/>
      <c r="W1"/>
      <c r="X1"/>
      <c r="AS1" s="18"/>
      <c r="BC1"/>
    </row>
    <row r="2" ht="8.25" customHeight="1"/>
    <row r="3" ht="6" customHeight="1"/>
    <row r="4" spans="1:79" ht="21.75" customHeight="1">
      <c r="A4" s="166" t="s">
        <v>963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7"/>
      <c r="O4" s="7"/>
      <c r="P4" s="7"/>
      <c r="Q4" s="7"/>
      <c r="R4" s="7"/>
      <c r="S4" s="7"/>
      <c r="BL4" t="s">
        <v>758</v>
      </c>
      <c r="CA4" s="10" t="s">
        <v>594</v>
      </c>
    </row>
    <row r="5" spans="3:79" ht="4.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BL5" s="23" t="s">
        <v>690</v>
      </c>
      <c r="BM5" s="23" t="s">
        <v>691</v>
      </c>
      <c r="BN5" s="23" t="s">
        <v>692</v>
      </c>
      <c r="BO5" s="23" t="s">
        <v>693</v>
      </c>
      <c r="BP5" s="23"/>
      <c r="CA5" s="12" t="s">
        <v>428</v>
      </c>
    </row>
    <row r="6" spans="1:79" ht="15.75">
      <c r="A6" s="166" t="s">
        <v>965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7"/>
      <c r="O6" s="7"/>
      <c r="P6" s="7"/>
      <c r="Q6" s="7"/>
      <c r="R6" s="7"/>
      <c r="S6" s="7"/>
      <c r="BL6" s="24">
        <v>0</v>
      </c>
      <c r="BM6" s="25" t="s">
        <v>694</v>
      </c>
      <c r="BN6" s="25" t="s">
        <v>694</v>
      </c>
      <c r="BO6" s="25" t="s">
        <v>695</v>
      </c>
      <c r="BP6" s="25" t="s">
        <v>759</v>
      </c>
      <c r="BQ6" s="24">
        <v>0</v>
      </c>
      <c r="CA6" s="11" t="s">
        <v>463</v>
      </c>
    </row>
    <row r="7" spans="27:79" ht="15.75" thickBot="1">
      <c r="AA7">
        <f>VLOOKUP(zupanija,zupanije,2,FALSE)</f>
        <v>0</v>
      </c>
      <c r="BL7" s="24">
        <v>1</v>
      </c>
      <c r="BM7" s="25" t="s">
        <v>696</v>
      </c>
      <c r="BN7" s="25" t="s">
        <v>697</v>
      </c>
      <c r="BO7" s="25" t="s">
        <v>698</v>
      </c>
      <c r="BP7" s="25" t="str">
        <f aca="true" t="shared" si="0" ref="BP7:BP27">CONCATENATE(BO7," - ",BN7)</f>
        <v>I - Zagrebačka županija</v>
      </c>
      <c r="BQ7" s="24">
        <v>1</v>
      </c>
      <c r="CA7" s="11" t="s">
        <v>466</v>
      </c>
    </row>
    <row r="8" spans="1:79" ht="27" customHeight="1">
      <c r="A8" s="159" t="s">
        <v>573</v>
      </c>
      <c r="B8" s="155" t="s">
        <v>774</v>
      </c>
      <c r="C8" s="157" t="s">
        <v>952</v>
      </c>
      <c r="D8" s="157" t="s">
        <v>576</v>
      </c>
      <c r="E8" s="157"/>
      <c r="F8" s="157" t="s">
        <v>577</v>
      </c>
      <c r="G8" s="157"/>
      <c r="H8" s="157" t="s">
        <v>578</v>
      </c>
      <c r="I8" s="157"/>
      <c r="J8" s="157" t="s">
        <v>579</v>
      </c>
      <c r="K8" s="157"/>
      <c r="L8" s="171" t="s">
        <v>950</v>
      </c>
      <c r="M8" s="172"/>
      <c r="O8" s="18"/>
      <c r="P8" s="18"/>
      <c r="W8"/>
      <c r="X8"/>
      <c r="AQ8" s="21"/>
      <c r="AR8" s="21"/>
      <c r="AS8" s="21"/>
      <c r="AT8" s="21"/>
      <c r="AU8" s="19"/>
      <c r="AV8" s="21"/>
      <c r="AW8" s="21"/>
      <c r="AX8" s="21"/>
      <c r="AY8" s="21"/>
      <c r="AZ8" s="21"/>
      <c r="BA8" s="21"/>
      <c r="BB8" s="21"/>
      <c r="BC8" s="21"/>
      <c r="BL8" s="24">
        <v>2</v>
      </c>
      <c r="BM8" s="25" t="s">
        <v>699</v>
      </c>
      <c r="BN8" s="25" t="s">
        <v>700</v>
      </c>
      <c r="BO8" s="25" t="s">
        <v>701</v>
      </c>
      <c r="BP8" s="25" t="str">
        <f t="shared" si="0"/>
        <v>II - Krapinsko-zagorska županija</v>
      </c>
      <c r="BQ8" s="24">
        <v>2</v>
      </c>
      <c r="CA8" s="11" t="s">
        <v>468</v>
      </c>
    </row>
    <row r="9" spans="1:79" ht="17.25" customHeight="1" thickBot="1">
      <c r="A9" s="160"/>
      <c r="B9" s="156"/>
      <c r="C9" s="158"/>
      <c r="D9" s="55" t="s">
        <v>574</v>
      </c>
      <c r="E9" s="55" t="s">
        <v>575</v>
      </c>
      <c r="F9" s="55" t="s">
        <v>574</v>
      </c>
      <c r="G9" s="55" t="s">
        <v>575</v>
      </c>
      <c r="H9" s="55" t="s">
        <v>574</v>
      </c>
      <c r="I9" s="55" t="s">
        <v>575</v>
      </c>
      <c r="J9" s="55" t="s">
        <v>574</v>
      </c>
      <c r="K9" s="55" t="s">
        <v>575</v>
      </c>
      <c r="L9" s="57" t="s">
        <v>574</v>
      </c>
      <c r="M9" s="58" t="s">
        <v>575</v>
      </c>
      <c r="O9" s="18"/>
      <c r="P9" s="18"/>
      <c r="W9"/>
      <c r="X9">
        <v>0.01</v>
      </c>
      <c r="Y9">
        <v>0.02</v>
      </c>
      <c r="Z9">
        <v>0.03</v>
      </c>
      <c r="AA9">
        <v>0.04</v>
      </c>
      <c r="AB9">
        <v>0.05</v>
      </c>
      <c r="AC9">
        <v>0.06</v>
      </c>
      <c r="AD9">
        <v>0.07</v>
      </c>
      <c r="AE9">
        <v>0.08</v>
      </c>
      <c r="AI9" s="21"/>
      <c r="AJ9" s="21"/>
      <c r="AK9" s="21"/>
      <c r="AL9" s="21"/>
      <c r="AM9" s="19"/>
      <c r="AN9" s="21"/>
      <c r="AO9" s="21"/>
      <c r="AP9" s="21"/>
      <c r="AQ9" s="21"/>
      <c r="AR9" s="21"/>
      <c r="AS9" s="21"/>
      <c r="AT9" s="21"/>
      <c r="AU9" s="21"/>
      <c r="BC9"/>
      <c r="BL9" s="24">
        <v>3</v>
      </c>
      <c r="BM9" s="25" t="s">
        <v>702</v>
      </c>
      <c r="BN9" s="25" t="s">
        <v>703</v>
      </c>
      <c r="BO9" s="25" t="s">
        <v>704</v>
      </c>
      <c r="BP9" s="25" t="str">
        <f t="shared" si="0"/>
        <v>III - Sisačko-moslavačka županija</v>
      </c>
      <c r="BQ9" s="24">
        <v>3</v>
      </c>
      <c r="CA9" s="11" t="s">
        <v>469</v>
      </c>
    </row>
    <row r="10" spans="1:79" ht="12" customHeight="1" hidden="1">
      <c r="A10" s="51" t="s">
        <v>592</v>
      </c>
      <c r="B10" s="47" t="s">
        <v>594</v>
      </c>
      <c r="C10" s="47" t="s">
        <v>593</v>
      </c>
      <c r="D10" s="47" t="s">
        <v>595</v>
      </c>
      <c r="E10" s="52" t="s">
        <v>689</v>
      </c>
      <c r="F10" s="47" t="s">
        <v>596</v>
      </c>
      <c r="G10" s="47" t="s">
        <v>597</v>
      </c>
      <c r="H10" s="47" t="s">
        <v>598</v>
      </c>
      <c r="I10" s="47" t="s">
        <v>599</v>
      </c>
      <c r="J10" s="47" t="s">
        <v>600</v>
      </c>
      <c r="K10" s="47" t="s">
        <v>601</v>
      </c>
      <c r="L10" s="53" t="s">
        <v>602</v>
      </c>
      <c r="M10" s="54" t="s">
        <v>603</v>
      </c>
      <c r="N10" s="27" t="s">
        <v>760</v>
      </c>
      <c r="O10" s="26" t="s">
        <v>761</v>
      </c>
      <c r="P10" s="26" t="s">
        <v>762</v>
      </c>
      <c r="Q10" s="26" t="s">
        <v>772</v>
      </c>
      <c r="R10" s="26" t="s">
        <v>773</v>
      </c>
      <c r="S10" s="26" t="s">
        <v>454</v>
      </c>
      <c r="T10" s="26" t="s">
        <v>776</v>
      </c>
      <c r="W10"/>
      <c r="X10" s="8" t="s">
        <v>595</v>
      </c>
      <c r="Y10" s="20" t="s">
        <v>689</v>
      </c>
      <c r="Z10" s="8" t="s">
        <v>596</v>
      </c>
      <c r="AA10" s="8" t="s">
        <v>597</v>
      </c>
      <c r="AB10" s="8" t="s">
        <v>598</v>
      </c>
      <c r="AC10" s="8" t="s">
        <v>599</v>
      </c>
      <c r="AD10" s="8" t="s">
        <v>600</v>
      </c>
      <c r="AE10" s="8" t="s">
        <v>601</v>
      </c>
      <c r="AF10" s="9"/>
      <c r="AG10" s="29"/>
      <c r="AI10" s="21"/>
      <c r="AJ10" s="21"/>
      <c r="AK10" s="19"/>
      <c r="AL10" s="19"/>
      <c r="AM10" s="19"/>
      <c r="AN10" s="19"/>
      <c r="AO10" s="19"/>
      <c r="AP10" s="21"/>
      <c r="AQ10" s="21"/>
      <c r="AR10" s="21"/>
      <c r="AS10" s="21"/>
      <c r="AT10" s="21"/>
      <c r="AU10" s="21"/>
      <c r="BC10"/>
      <c r="BL10" s="24">
        <v>4</v>
      </c>
      <c r="BM10" s="25" t="s">
        <v>705</v>
      </c>
      <c r="BN10" s="25" t="s">
        <v>706</v>
      </c>
      <c r="BO10" s="25" t="s">
        <v>707</v>
      </c>
      <c r="BP10" s="25" t="str">
        <f t="shared" si="0"/>
        <v>IV - Karlovačka županija</v>
      </c>
      <c r="BQ10" s="24">
        <v>4</v>
      </c>
      <c r="CA10" s="11" t="s">
        <v>470</v>
      </c>
    </row>
    <row r="11" spans="1:79" ht="15" customHeight="1">
      <c r="A11" s="13" t="s">
        <v>580</v>
      </c>
      <c r="B11" s="49" t="str">
        <f>Tablica1!B11</f>
        <v>---</v>
      </c>
      <c r="C11" s="50" t="str">
        <f aca="true" t="shared" si="1" ref="C11:C39">VLOOKUP(B11,skole,2,FALSE)</f>
        <v>---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6">
        <f aca="true" t="shared" si="2" ref="L11:L39">D11+F11+H11+J11</f>
        <v>0</v>
      </c>
      <c r="M11" s="2">
        <f aca="true" t="shared" si="3" ref="M11:M39">E11+G11+I11+K11</f>
        <v>0</v>
      </c>
      <c r="N11" s="28" t="str">
        <f aca="true" t="shared" si="4" ref="N11:N39">zupanija</f>
        <v>   --- ODABERITE ŽUPANIJU  ---</v>
      </c>
      <c r="O11" s="17">
        <f aca="true" t="shared" si="5" ref="O11:O39">kBROJ</f>
        <v>6.821210263296962E-13</v>
      </c>
      <c r="P11" s="17" t="s">
        <v>953</v>
      </c>
      <c r="Q11" s="17" t="s">
        <v>966</v>
      </c>
      <c r="R11" s="17" t="s">
        <v>967</v>
      </c>
      <c r="S11" s="1">
        <f aca="true" t="shared" si="6" ref="S11:S39">brZupanije</f>
        <v>0</v>
      </c>
      <c r="T11" s="1"/>
      <c r="V11">
        <v>0.01</v>
      </c>
      <c r="W11">
        <f aca="true" t="shared" si="7" ref="W11:W39">LEN(C11)*0.001</f>
        <v>0.003</v>
      </c>
      <c r="X11">
        <f aca="true" t="shared" si="8" ref="X11:X39">D11*$V11*X$9</f>
        <v>0</v>
      </c>
      <c r="Y11">
        <f aca="true" t="shared" si="9" ref="Y11:Y39">E11*$V11*Y$9</f>
        <v>0</v>
      </c>
      <c r="Z11">
        <f aca="true" t="shared" si="10" ref="Z11:Z39">F11*$V11*Z$9</f>
        <v>0</v>
      </c>
      <c r="AA11">
        <f aca="true" t="shared" si="11" ref="AA11:AA39">G11*$V11*AA$9</f>
        <v>0</v>
      </c>
      <c r="AB11">
        <f aca="true" t="shared" si="12" ref="AB11:AB39">H11*$V11*AB$9</f>
        <v>0</v>
      </c>
      <c r="AC11">
        <f aca="true" t="shared" si="13" ref="AC11:AC39">I11*$V11*AC$9</f>
        <v>0</v>
      </c>
      <c r="AD11">
        <f aca="true" t="shared" si="14" ref="AD11:AD39">J11*$V11*AD$9</f>
        <v>0</v>
      </c>
      <c r="AE11">
        <f aca="true" t="shared" si="15" ref="AE11:AE39">K11*$V11*AE$9</f>
        <v>0</v>
      </c>
      <c r="AL11" s="21"/>
      <c r="AM11" s="19"/>
      <c r="AN11" s="21"/>
      <c r="AO11" s="21"/>
      <c r="AP11" s="21"/>
      <c r="AQ11" s="21"/>
      <c r="AR11" s="21"/>
      <c r="AS11" s="21"/>
      <c r="AT11" s="21"/>
      <c r="AU11" s="21"/>
      <c r="BC11"/>
      <c r="BL11" s="24">
        <v>5</v>
      </c>
      <c r="BM11" s="25" t="s">
        <v>708</v>
      </c>
      <c r="BN11" s="25" t="s">
        <v>709</v>
      </c>
      <c r="BO11" s="25" t="s">
        <v>710</v>
      </c>
      <c r="BP11" s="25" t="str">
        <f t="shared" si="0"/>
        <v>V - Varaždinska županija</v>
      </c>
      <c r="BQ11" s="24">
        <v>5</v>
      </c>
      <c r="CA11" s="11" t="s">
        <v>471</v>
      </c>
    </row>
    <row r="12" spans="1:79" ht="15" customHeight="1">
      <c r="A12" s="14" t="s">
        <v>581</v>
      </c>
      <c r="B12" s="49" t="str">
        <f>Tablica1!B12</f>
        <v>---</v>
      </c>
      <c r="C12" s="42" t="str">
        <f t="shared" si="1"/>
        <v>---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6">
        <f t="shared" si="2"/>
        <v>0</v>
      </c>
      <c r="M12" s="2">
        <f t="shared" si="3"/>
        <v>0</v>
      </c>
      <c r="N12" s="28" t="str">
        <f t="shared" si="4"/>
        <v>   --- ODABERITE ŽUPANIJU  ---</v>
      </c>
      <c r="O12" s="17">
        <f t="shared" si="5"/>
        <v>6.821210263296962E-13</v>
      </c>
      <c r="P12" s="17" t="s">
        <v>953</v>
      </c>
      <c r="Q12" s="17" t="s">
        <v>966</v>
      </c>
      <c r="R12" s="17" t="s">
        <v>967</v>
      </c>
      <c r="S12" s="1">
        <f t="shared" si="6"/>
        <v>0</v>
      </c>
      <c r="T12" s="1"/>
      <c r="V12">
        <v>0.02</v>
      </c>
      <c r="W12">
        <f t="shared" si="7"/>
        <v>0.003</v>
      </c>
      <c r="X12">
        <f t="shared" si="8"/>
        <v>0</v>
      </c>
      <c r="Y12">
        <f t="shared" si="9"/>
        <v>0</v>
      </c>
      <c r="Z12">
        <f t="shared" si="10"/>
        <v>0</v>
      </c>
      <c r="AA12">
        <f t="shared" si="11"/>
        <v>0</v>
      </c>
      <c r="AB12">
        <f t="shared" si="12"/>
        <v>0</v>
      </c>
      <c r="AC12">
        <f t="shared" si="13"/>
        <v>0</v>
      </c>
      <c r="AD12">
        <f t="shared" si="14"/>
        <v>0</v>
      </c>
      <c r="AE12">
        <f t="shared" si="15"/>
        <v>0</v>
      </c>
      <c r="AL12" s="21"/>
      <c r="AM12" s="19"/>
      <c r="AN12" s="21"/>
      <c r="AO12" s="21"/>
      <c r="AP12" s="21"/>
      <c r="AQ12" s="21"/>
      <c r="AR12" s="21"/>
      <c r="AS12" s="21"/>
      <c r="AT12" s="21"/>
      <c r="AU12" s="21"/>
      <c r="BC12"/>
      <c r="BL12" s="24">
        <v>6</v>
      </c>
      <c r="BM12" s="25" t="s">
        <v>711</v>
      </c>
      <c r="BN12" s="25" t="s">
        <v>712</v>
      </c>
      <c r="BO12" s="25" t="s">
        <v>713</v>
      </c>
      <c r="BP12" s="25" t="str">
        <f t="shared" si="0"/>
        <v>VI - Koprivničko-križevačka županija</v>
      </c>
      <c r="BQ12" s="24">
        <v>6</v>
      </c>
      <c r="CA12" s="11" t="s">
        <v>619</v>
      </c>
    </row>
    <row r="13" spans="1:79" ht="15" customHeight="1">
      <c r="A13" s="15" t="s">
        <v>582</v>
      </c>
      <c r="B13" s="49" t="str">
        <f>Tablica1!B13</f>
        <v>---</v>
      </c>
      <c r="C13" s="42" t="str">
        <f t="shared" si="1"/>
        <v>---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6">
        <f t="shared" si="2"/>
        <v>0</v>
      </c>
      <c r="M13" s="2">
        <f t="shared" si="3"/>
        <v>0</v>
      </c>
      <c r="N13" s="28" t="str">
        <f t="shared" si="4"/>
        <v>   --- ODABERITE ŽUPANIJU  ---</v>
      </c>
      <c r="O13" s="17">
        <f t="shared" si="5"/>
        <v>6.821210263296962E-13</v>
      </c>
      <c r="P13" s="17" t="s">
        <v>953</v>
      </c>
      <c r="Q13" s="17" t="s">
        <v>966</v>
      </c>
      <c r="R13" s="17" t="s">
        <v>967</v>
      </c>
      <c r="S13" s="1">
        <f t="shared" si="6"/>
        <v>0</v>
      </c>
      <c r="T13" s="1"/>
      <c r="V13">
        <v>0.03</v>
      </c>
      <c r="W13">
        <f t="shared" si="7"/>
        <v>0.003</v>
      </c>
      <c r="X13">
        <f t="shared" si="8"/>
        <v>0</v>
      </c>
      <c r="Y13">
        <f t="shared" si="9"/>
        <v>0</v>
      </c>
      <c r="Z13">
        <f t="shared" si="10"/>
        <v>0</v>
      </c>
      <c r="AA13">
        <f t="shared" si="11"/>
        <v>0</v>
      </c>
      <c r="AB13">
        <f t="shared" si="12"/>
        <v>0</v>
      </c>
      <c r="AC13">
        <f t="shared" si="13"/>
        <v>0</v>
      </c>
      <c r="AD13">
        <f t="shared" si="14"/>
        <v>0</v>
      </c>
      <c r="AE13">
        <f t="shared" si="15"/>
        <v>0</v>
      </c>
      <c r="AL13" s="21"/>
      <c r="AM13" s="19"/>
      <c r="AN13" s="21"/>
      <c r="AO13" s="21"/>
      <c r="AP13" s="21"/>
      <c r="AQ13" s="21"/>
      <c r="AR13" s="21"/>
      <c r="AS13" s="21"/>
      <c r="AT13" s="21"/>
      <c r="AU13" s="21"/>
      <c r="BC13"/>
      <c r="BL13" s="24">
        <v>7</v>
      </c>
      <c r="BM13" s="25" t="s">
        <v>714</v>
      </c>
      <c r="BN13" s="25" t="s">
        <v>715</v>
      </c>
      <c r="BO13" s="25" t="s">
        <v>716</v>
      </c>
      <c r="BP13" s="25" t="str">
        <f t="shared" si="0"/>
        <v>VII - Bjelovarsko-bilogorska županija</v>
      </c>
      <c r="BQ13" s="24">
        <v>7</v>
      </c>
      <c r="CA13" s="11" t="s">
        <v>472</v>
      </c>
    </row>
    <row r="14" spans="1:79" ht="15" customHeight="1">
      <c r="A14" s="15" t="s">
        <v>583</v>
      </c>
      <c r="B14" s="49" t="str">
        <f>Tablica1!B14</f>
        <v>---</v>
      </c>
      <c r="C14" s="42" t="str">
        <f t="shared" si="1"/>
        <v>---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6">
        <f t="shared" si="2"/>
        <v>0</v>
      </c>
      <c r="M14" s="2">
        <f t="shared" si="3"/>
        <v>0</v>
      </c>
      <c r="N14" s="28" t="str">
        <f t="shared" si="4"/>
        <v>   --- ODABERITE ŽUPANIJU  ---</v>
      </c>
      <c r="O14" s="17">
        <f t="shared" si="5"/>
        <v>6.821210263296962E-13</v>
      </c>
      <c r="P14" s="17" t="s">
        <v>953</v>
      </c>
      <c r="Q14" s="17" t="s">
        <v>966</v>
      </c>
      <c r="R14" s="17" t="s">
        <v>967</v>
      </c>
      <c r="S14" s="1">
        <f t="shared" si="6"/>
        <v>0</v>
      </c>
      <c r="T14" s="1"/>
      <c r="V14">
        <v>0.04</v>
      </c>
      <c r="W14">
        <f t="shared" si="7"/>
        <v>0.003</v>
      </c>
      <c r="X14">
        <f t="shared" si="8"/>
        <v>0</v>
      </c>
      <c r="Y14">
        <f t="shared" si="9"/>
        <v>0</v>
      </c>
      <c r="Z14">
        <f t="shared" si="10"/>
        <v>0</v>
      </c>
      <c r="AA14">
        <f t="shared" si="11"/>
        <v>0</v>
      </c>
      <c r="AB14">
        <f t="shared" si="12"/>
        <v>0</v>
      </c>
      <c r="AC14">
        <f t="shared" si="13"/>
        <v>0</v>
      </c>
      <c r="AD14">
        <f t="shared" si="14"/>
        <v>0</v>
      </c>
      <c r="AE14">
        <f t="shared" si="15"/>
        <v>0</v>
      </c>
      <c r="AL14" s="21"/>
      <c r="AM14" s="19"/>
      <c r="AN14" s="21"/>
      <c r="AO14" s="21"/>
      <c r="AP14" s="21"/>
      <c r="AQ14" s="21"/>
      <c r="AR14" s="21"/>
      <c r="AS14" s="21"/>
      <c r="AT14" s="21"/>
      <c r="AU14" s="21"/>
      <c r="BC14"/>
      <c r="BL14" s="24">
        <v>8</v>
      </c>
      <c r="BM14" s="25" t="s">
        <v>717</v>
      </c>
      <c r="BN14" s="25" t="s">
        <v>718</v>
      </c>
      <c r="BO14" s="25" t="s">
        <v>719</v>
      </c>
      <c r="BP14" s="25" t="str">
        <f t="shared" si="0"/>
        <v>VIII - Primorsko-goranska županija</v>
      </c>
      <c r="BQ14" s="24">
        <v>8</v>
      </c>
      <c r="CA14" s="11" t="s">
        <v>474</v>
      </c>
    </row>
    <row r="15" spans="1:79" ht="15" customHeight="1">
      <c r="A15" s="15" t="s">
        <v>584</v>
      </c>
      <c r="B15" s="49" t="str">
        <f>Tablica1!B15</f>
        <v>---</v>
      </c>
      <c r="C15" s="42" t="str">
        <f t="shared" si="1"/>
        <v>---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6">
        <f t="shared" si="2"/>
        <v>0</v>
      </c>
      <c r="M15" s="2">
        <f t="shared" si="3"/>
        <v>0</v>
      </c>
      <c r="N15" s="28" t="str">
        <f t="shared" si="4"/>
        <v>   --- ODABERITE ŽUPANIJU  ---</v>
      </c>
      <c r="O15" s="17">
        <f t="shared" si="5"/>
        <v>6.821210263296962E-13</v>
      </c>
      <c r="P15" s="17" t="s">
        <v>953</v>
      </c>
      <c r="Q15" s="17" t="s">
        <v>966</v>
      </c>
      <c r="R15" s="17" t="s">
        <v>967</v>
      </c>
      <c r="S15" s="1">
        <f t="shared" si="6"/>
        <v>0</v>
      </c>
      <c r="T15" s="1"/>
      <c r="V15">
        <v>0.05</v>
      </c>
      <c r="W15">
        <f t="shared" si="7"/>
        <v>0.003</v>
      </c>
      <c r="X15">
        <f t="shared" si="8"/>
        <v>0</v>
      </c>
      <c r="Y15">
        <f t="shared" si="9"/>
        <v>0</v>
      </c>
      <c r="Z15">
        <f t="shared" si="10"/>
        <v>0</v>
      </c>
      <c r="AA15">
        <f t="shared" si="11"/>
        <v>0</v>
      </c>
      <c r="AB15">
        <f t="shared" si="12"/>
        <v>0</v>
      </c>
      <c r="AC15">
        <f t="shared" si="13"/>
        <v>0</v>
      </c>
      <c r="AD15">
        <f t="shared" si="14"/>
        <v>0</v>
      </c>
      <c r="AE15">
        <f t="shared" si="15"/>
        <v>0</v>
      </c>
      <c r="AL15" s="21"/>
      <c r="AM15" s="19"/>
      <c r="AN15" s="21"/>
      <c r="AO15" s="21"/>
      <c r="AP15" s="21"/>
      <c r="AQ15" s="21"/>
      <c r="AR15" s="21"/>
      <c r="AS15" s="21"/>
      <c r="AT15" s="21"/>
      <c r="AU15" s="21"/>
      <c r="BC15"/>
      <c r="BL15" s="24">
        <v>9</v>
      </c>
      <c r="BM15" s="25" t="s">
        <v>720</v>
      </c>
      <c r="BN15" s="25" t="s">
        <v>721</v>
      </c>
      <c r="BO15" s="25" t="s">
        <v>722</v>
      </c>
      <c r="BP15" s="25" t="str">
        <f t="shared" si="0"/>
        <v>IX - Ličko-senjska županija</v>
      </c>
      <c r="BQ15" s="24">
        <v>9</v>
      </c>
      <c r="CA15" s="11" t="s">
        <v>475</v>
      </c>
    </row>
    <row r="16" spans="1:79" ht="15" customHeight="1">
      <c r="A16" s="15" t="s">
        <v>585</v>
      </c>
      <c r="B16" s="49" t="str">
        <f>Tablica1!B16</f>
        <v>---</v>
      </c>
      <c r="C16" s="42" t="str">
        <f t="shared" si="1"/>
        <v>---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6">
        <f t="shared" si="2"/>
        <v>0</v>
      </c>
      <c r="M16" s="2">
        <f t="shared" si="3"/>
        <v>0</v>
      </c>
      <c r="N16" s="28" t="str">
        <f t="shared" si="4"/>
        <v>   --- ODABERITE ŽUPANIJU  ---</v>
      </c>
      <c r="O16" s="17">
        <f t="shared" si="5"/>
        <v>6.821210263296962E-13</v>
      </c>
      <c r="P16" s="17" t="s">
        <v>953</v>
      </c>
      <c r="Q16" s="17" t="s">
        <v>966</v>
      </c>
      <c r="R16" s="17" t="s">
        <v>967</v>
      </c>
      <c r="S16" s="1">
        <f t="shared" si="6"/>
        <v>0</v>
      </c>
      <c r="T16" s="1"/>
      <c r="V16">
        <v>0.06</v>
      </c>
      <c r="W16">
        <f t="shared" si="7"/>
        <v>0.003</v>
      </c>
      <c r="X16">
        <f t="shared" si="8"/>
        <v>0</v>
      </c>
      <c r="Y16">
        <f t="shared" si="9"/>
        <v>0</v>
      </c>
      <c r="Z16">
        <f t="shared" si="10"/>
        <v>0</v>
      </c>
      <c r="AA16">
        <f t="shared" si="11"/>
        <v>0</v>
      </c>
      <c r="AB16">
        <f t="shared" si="12"/>
        <v>0</v>
      </c>
      <c r="AC16">
        <f t="shared" si="13"/>
        <v>0</v>
      </c>
      <c r="AD16">
        <f t="shared" si="14"/>
        <v>0</v>
      </c>
      <c r="AE16">
        <f t="shared" si="15"/>
        <v>0</v>
      </c>
      <c r="AL16" s="21"/>
      <c r="AM16" s="19"/>
      <c r="AN16" s="21"/>
      <c r="AO16" s="21"/>
      <c r="AP16" s="21"/>
      <c r="AQ16" s="21"/>
      <c r="AR16" s="21"/>
      <c r="AS16" s="21"/>
      <c r="AT16" s="21"/>
      <c r="AU16" s="21"/>
      <c r="BC16"/>
      <c r="BL16" s="24">
        <v>10</v>
      </c>
      <c r="BM16" s="25" t="s">
        <v>723</v>
      </c>
      <c r="BN16" s="25" t="s">
        <v>724</v>
      </c>
      <c r="BO16" s="25" t="s">
        <v>725</v>
      </c>
      <c r="BP16" s="25" t="str">
        <f t="shared" si="0"/>
        <v>X - Virovitičko-podravska županija</v>
      </c>
      <c r="BQ16" s="24">
        <v>10</v>
      </c>
      <c r="CA16" s="11" t="s">
        <v>476</v>
      </c>
    </row>
    <row r="17" spans="1:79" ht="15" customHeight="1">
      <c r="A17" s="15" t="s">
        <v>586</v>
      </c>
      <c r="B17" s="49" t="str">
        <f>Tablica1!B17</f>
        <v>---</v>
      </c>
      <c r="C17" s="42" t="str">
        <f t="shared" si="1"/>
        <v>---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6">
        <f t="shared" si="2"/>
        <v>0</v>
      </c>
      <c r="M17" s="2">
        <f t="shared" si="3"/>
        <v>0</v>
      </c>
      <c r="N17" s="28" t="str">
        <f t="shared" si="4"/>
        <v>   --- ODABERITE ŽUPANIJU  ---</v>
      </c>
      <c r="O17" s="17">
        <f t="shared" si="5"/>
        <v>6.821210263296962E-13</v>
      </c>
      <c r="P17" s="17" t="s">
        <v>953</v>
      </c>
      <c r="Q17" s="17" t="s">
        <v>966</v>
      </c>
      <c r="R17" s="17" t="s">
        <v>967</v>
      </c>
      <c r="S17" s="1">
        <f t="shared" si="6"/>
        <v>0</v>
      </c>
      <c r="T17" s="1"/>
      <c r="V17">
        <v>0.07</v>
      </c>
      <c r="W17">
        <f t="shared" si="7"/>
        <v>0.003</v>
      </c>
      <c r="X17">
        <f t="shared" si="8"/>
        <v>0</v>
      </c>
      <c r="Y17">
        <f t="shared" si="9"/>
        <v>0</v>
      </c>
      <c r="Z17">
        <f t="shared" si="10"/>
        <v>0</v>
      </c>
      <c r="AA17">
        <f t="shared" si="11"/>
        <v>0</v>
      </c>
      <c r="AB17">
        <f t="shared" si="12"/>
        <v>0</v>
      </c>
      <c r="AC17">
        <f t="shared" si="13"/>
        <v>0</v>
      </c>
      <c r="AD17">
        <f t="shared" si="14"/>
        <v>0</v>
      </c>
      <c r="AE17">
        <f t="shared" si="15"/>
        <v>0</v>
      </c>
      <c r="AL17" s="21"/>
      <c r="AM17" s="19"/>
      <c r="AN17" s="21"/>
      <c r="AO17" s="21"/>
      <c r="AP17" s="21"/>
      <c r="AQ17" s="21"/>
      <c r="AR17" s="21"/>
      <c r="AS17" s="21"/>
      <c r="AT17" s="21"/>
      <c r="AU17" s="21"/>
      <c r="BC17"/>
      <c r="BL17" s="24">
        <v>11</v>
      </c>
      <c r="BM17" s="25" t="s">
        <v>726</v>
      </c>
      <c r="BN17" s="25" t="s">
        <v>727</v>
      </c>
      <c r="BO17" s="25" t="s">
        <v>728</v>
      </c>
      <c r="BP17" s="25" t="str">
        <f t="shared" si="0"/>
        <v>XI - Požeško-slavonska županija</v>
      </c>
      <c r="BQ17" s="24">
        <v>11</v>
      </c>
      <c r="CA17" s="11" t="s">
        <v>627</v>
      </c>
    </row>
    <row r="18" spans="1:79" ht="15" customHeight="1">
      <c r="A18" s="15" t="s">
        <v>587</v>
      </c>
      <c r="B18" s="49" t="str">
        <f>Tablica1!B18</f>
        <v>---</v>
      </c>
      <c r="C18" s="42" t="str">
        <f t="shared" si="1"/>
        <v>---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6">
        <f t="shared" si="2"/>
        <v>0</v>
      </c>
      <c r="M18" s="2">
        <f t="shared" si="3"/>
        <v>0</v>
      </c>
      <c r="N18" s="28" t="str">
        <f t="shared" si="4"/>
        <v>   --- ODABERITE ŽUPANIJU  ---</v>
      </c>
      <c r="O18" s="17">
        <f t="shared" si="5"/>
        <v>6.821210263296962E-13</v>
      </c>
      <c r="P18" s="17" t="s">
        <v>953</v>
      </c>
      <c r="Q18" s="17" t="s">
        <v>966</v>
      </c>
      <c r="R18" s="17" t="s">
        <v>967</v>
      </c>
      <c r="S18" s="1">
        <f t="shared" si="6"/>
        <v>0</v>
      </c>
      <c r="T18" s="1"/>
      <c r="V18">
        <v>0.08</v>
      </c>
      <c r="W18">
        <f t="shared" si="7"/>
        <v>0.003</v>
      </c>
      <c r="X18">
        <f t="shared" si="8"/>
        <v>0</v>
      </c>
      <c r="Y18">
        <f t="shared" si="9"/>
        <v>0</v>
      </c>
      <c r="Z18">
        <f t="shared" si="10"/>
        <v>0</v>
      </c>
      <c r="AA18">
        <f t="shared" si="11"/>
        <v>0</v>
      </c>
      <c r="AB18">
        <f t="shared" si="12"/>
        <v>0</v>
      </c>
      <c r="AC18">
        <f t="shared" si="13"/>
        <v>0</v>
      </c>
      <c r="AD18">
        <f t="shared" si="14"/>
        <v>0</v>
      </c>
      <c r="AE18">
        <f t="shared" si="15"/>
        <v>0</v>
      </c>
      <c r="AL18" s="21"/>
      <c r="AM18" s="19"/>
      <c r="AN18" s="21"/>
      <c r="AO18" s="21"/>
      <c r="AP18" s="21"/>
      <c r="AQ18" s="21"/>
      <c r="AR18" s="21"/>
      <c r="AS18" s="21"/>
      <c r="AT18" s="21"/>
      <c r="AU18" s="21"/>
      <c r="BC18"/>
      <c r="BL18" s="24">
        <v>12</v>
      </c>
      <c r="BM18" s="25" t="s">
        <v>729</v>
      </c>
      <c r="BN18" s="25" t="s">
        <v>730</v>
      </c>
      <c r="BO18" s="25" t="s">
        <v>731</v>
      </c>
      <c r="BP18" s="25" t="str">
        <f t="shared" si="0"/>
        <v>XII - Brodsko-posavska županija</v>
      </c>
      <c r="BQ18" s="24">
        <v>12</v>
      </c>
      <c r="CA18" s="11" t="s">
        <v>478</v>
      </c>
    </row>
    <row r="19" spans="1:79" ht="15" customHeight="1">
      <c r="A19" s="15" t="s">
        <v>588</v>
      </c>
      <c r="B19" s="49" t="str">
        <f>Tablica1!B19</f>
        <v>---</v>
      </c>
      <c r="C19" s="42" t="str">
        <f t="shared" si="1"/>
        <v>---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6">
        <f t="shared" si="2"/>
        <v>0</v>
      </c>
      <c r="M19" s="2">
        <f t="shared" si="3"/>
        <v>0</v>
      </c>
      <c r="N19" s="28" t="str">
        <f t="shared" si="4"/>
        <v>   --- ODABERITE ŽUPANIJU  ---</v>
      </c>
      <c r="O19" s="17">
        <f t="shared" si="5"/>
        <v>6.821210263296962E-13</v>
      </c>
      <c r="P19" s="17" t="s">
        <v>953</v>
      </c>
      <c r="Q19" s="17" t="s">
        <v>966</v>
      </c>
      <c r="R19" s="17" t="s">
        <v>967</v>
      </c>
      <c r="S19" s="1">
        <f t="shared" si="6"/>
        <v>0</v>
      </c>
      <c r="T19" s="1"/>
      <c r="V19">
        <v>0.09</v>
      </c>
      <c r="W19">
        <f t="shared" si="7"/>
        <v>0.003</v>
      </c>
      <c r="X19">
        <f t="shared" si="8"/>
        <v>0</v>
      </c>
      <c r="Y19">
        <f t="shared" si="9"/>
        <v>0</v>
      </c>
      <c r="Z19">
        <f t="shared" si="10"/>
        <v>0</v>
      </c>
      <c r="AA19">
        <f t="shared" si="11"/>
        <v>0</v>
      </c>
      <c r="AB19">
        <f t="shared" si="12"/>
        <v>0</v>
      </c>
      <c r="AC19">
        <f t="shared" si="13"/>
        <v>0</v>
      </c>
      <c r="AD19">
        <f t="shared" si="14"/>
        <v>0</v>
      </c>
      <c r="AE19">
        <f t="shared" si="15"/>
        <v>0</v>
      </c>
      <c r="AL19" s="21"/>
      <c r="AM19" s="19"/>
      <c r="AN19" s="21"/>
      <c r="AO19" s="21"/>
      <c r="AP19" s="21"/>
      <c r="AQ19" s="21"/>
      <c r="AR19" s="21"/>
      <c r="AS19" s="21"/>
      <c r="AT19" s="21"/>
      <c r="AU19" s="21"/>
      <c r="BC19"/>
      <c r="BL19" s="24">
        <v>13</v>
      </c>
      <c r="BM19" s="25" t="s">
        <v>732</v>
      </c>
      <c r="BN19" s="25" t="s">
        <v>733</v>
      </c>
      <c r="BO19" s="25" t="s">
        <v>734</v>
      </c>
      <c r="BP19" s="25" t="str">
        <f t="shared" si="0"/>
        <v>XIII - Zadarska županija</v>
      </c>
      <c r="BQ19" s="24">
        <v>13</v>
      </c>
      <c r="CA19" s="11" t="s">
        <v>479</v>
      </c>
    </row>
    <row r="20" spans="1:79" ht="15" customHeight="1">
      <c r="A20" s="15" t="s">
        <v>589</v>
      </c>
      <c r="B20" s="49" t="str">
        <f>Tablica1!B20</f>
        <v>---</v>
      </c>
      <c r="C20" s="42" t="str">
        <f t="shared" si="1"/>
        <v>---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6">
        <f t="shared" si="2"/>
        <v>0</v>
      </c>
      <c r="M20" s="2">
        <f t="shared" si="3"/>
        <v>0</v>
      </c>
      <c r="N20" s="28" t="str">
        <f t="shared" si="4"/>
        <v>   --- ODABERITE ŽUPANIJU  ---</v>
      </c>
      <c r="O20" s="17">
        <f t="shared" si="5"/>
        <v>6.821210263296962E-13</v>
      </c>
      <c r="P20" s="17" t="s">
        <v>953</v>
      </c>
      <c r="Q20" s="17" t="s">
        <v>966</v>
      </c>
      <c r="R20" s="17" t="s">
        <v>967</v>
      </c>
      <c r="S20" s="1">
        <f t="shared" si="6"/>
        <v>0</v>
      </c>
      <c r="T20" s="1"/>
      <c r="V20">
        <v>0.1</v>
      </c>
      <c r="W20">
        <f t="shared" si="7"/>
        <v>0.003</v>
      </c>
      <c r="X20">
        <f t="shared" si="8"/>
        <v>0</v>
      </c>
      <c r="Y20">
        <f t="shared" si="9"/>
        <v>0</v>
      </c>
      <c r="Z20">
        <f t="shared" si="10"/>
        <v>0</v>
      </c>
      <c r="AA20">
        <f t="shared" si="11"/>
        <v>0</v>
      </c>
      <c r="AB20">
        <f t="shared" si="12"/>
        <v>0</v>
      </c>
      <c r="AC20">
        <f t="shared" si="13"/>
        <v>0</v>
      </c>
      <c r="AD20">
        <f t="shared" si="14"/>
        <v>0</v>
      </c>
      <c r="AE20">
        <f t="shared" si="15"/>
        <v>0</v>
      </c>
      <c r="AL20" s="21"/>
      <c r="AM20" s="19"/>
      <c r="AN20" s="21"/>
      <c r="AO20" s="21"/>
      <c r="AP20" s="21"/>
      <c r="AQ20" s="21"/>
      <c r="AR20" s="21"/>
      <c r="AS20" s="21"/>
      <c r="AT20" s="21"/>
      <c r="AU20" s="21"/>
      <c r="BC20"/>
      <c r="BL20" s="24">
        <v>14</v>
      </c>
      <c r="BM20" s="25" t="s">
        <v>735</v>
      </c>
      <c r="BN20" s="25" t="s">
        <v>736</v>
      </c>
      <c r="BO20" s="25" t="s">
        <v>737</v>
      </c>
      <c r="BP20" s="25" t="str">
        <f t="shared" si="0"/>
        <v>XIV - Osječko-baranjska županija</v>
      </c>
      <c r="BQ20" s="24">
        <v>14</v>
      </c>
      <c r="CA20" s="11" t="s">
        <v>481</v>
      </c>
    </row>
    <row r="21" spans="1:79" ht="15" customHeight="1">
      <c r="A21" s="15" t="s">
        <v>429</v>
      </c>
      <c r="B21" s="49" t="str">
        <f>Tablica1!B21</f>
        <v>---</v>
      </c>
      <c r="C21" s="42" t="str">
        <f t="shared" si="1"/>
        <v>---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6">
        <f t="shared" si="2"/>
        <v>0</v>
      </c>
      <c r="M21" s="2">
        <f t="shared" si="3"/>
        <v>0</v>
      </c>
      <c r="N21" s="28" t="str">
        <f t="shared" si="4"/>
        <v>   --- ODABERITE ŽUPANIJU  ---</v>
      </c>
      <c r="O21" s="17">
        <f t="shared" si="5"/>
        <v>6.821210263296962E-13</v>
      </c>
      <c r="P21" s="17" t="s">
        <v>953</v>
      </c>
      <c r="Q21" s="17" t="s">
        <v>966</v>
      </c>
      <c r="R21" s="17" t="s">
        <v>967</v>
      </c>
      <c r="S21" s="1">
        <f t="shared" si="6"/>
        <v>0</v>
      </c>
      <c r="T21" s="1"/>
      <c r="V21">
        <v>0.11</v>
      </c>
      <c r="W21">
        <f t="shared" si="7"/>
        <v>0.003</v>
      </c>
      <c r="X21">
        <f t="shared" si="8"/>
        <v>0</v>
      </c>
      <c r="Y21">
        <f t="shared" si="9"/>
        <v>0</v>
      </c>
      <c r="Z21">
        <f t="shared" si="10"/>
        <v>0</v>
      </c>
      <c r="AA21">
        <f t="shared" si="11"/>
        <v>0</v>
      </c>
      <c r="AB21">
        <f t="shared" si="12"/>
        <v>0</v>
      </c>
      <c r="AC21">
        <f t="shared" si="13"/>
        <v>0</v>
      </c>
      <c r="AD21">
        <f t="shared" si="14"/>
        <v>0</v>
      </c>
      <c r="AE21">
        <f t="shared" si="15"/>
        <v>0</v>
      </c>
      <c r="AL21" s="21"/>
      <c r="AM21" s="19"/>
      <c r="AN21" s="21"/>
      <c r="AO21" s="21"/>
      <c r="AP21" s="21"/>
      <c r="AQ21" s="21"/>
      <c r="AR21" s="21"/>
      <c r="AS21" s="21"/>
      <c r="AT21" s="21"/>
      <c r="AU21" s="21"/>
      <c r="BC21"/>
      <c r="BL21" s="24">
        <v>15</v>
      </c>
      <c r="BM21" s="25" t="s">
        <v>738</v>
      </c>
      <c r="BN21" s="25" t="s">
        <v>739</v>
      </c>
      <c r="BO21" s="25" t="s">
        <v>740</v>
      </c>
      <c r="BP21" s="25" t="str">
        <f t="shared" si="0"/>
        <v>XV - Šibensko-kninska županija</v>
      </c>
      <c r="BQ21" s="24">
        <v>15</v>
      </c>
      <c r="CA21" s="11" t="s">
        <v>483</v>
      </c>
    </row>
    <row r="22" spans="1:79" ht="15" customHeight="1">
      <c r="A22" s="15" t="s">
        <v>430</v>
      </c>
      <c r="B22" s="49" t="str">
        <f>Tablica1!B22</f>
        <v>---</v>
      </c>
      <c r="C22" s="42" t="str">
        <f t="shared" si="1"/>
        <v>---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6">
        <f t="shared" si="2"/>
        <v>0</v>
      </c>
      <c r="M22" s="2">
        <f t="shared" si="3"/>
        <v>0</v>
      </c>
      <c r="N22" s="28" t="str">
        <f t="shared" si="4"/>
        <v>   --- ODABERITE ŽUPANIJU  ---</v>
      </c>
      <c r="O22" s="17">
        <f t="shared" si="5"/>
        <v>6.821210263296962E-13</v>
      </c>
      <c r="P22" s="17" t="s">
        <v>953</v>
      </c>
      <c r="Q22" s="17" t="s">
        <v>966</v>
      </c>
      <c r="R22" s="17" t="s">
        <v>967</v>
      </c>
      <c r="S22" s="1">
        <f t="shared" si="6"/>
        <v>0</v>
      </c>
      <c r="T22" s="1"/>
      <c r="V22">
        <v>0.12</v>
      </c>
      <c r="W22">
        <f t="shared" si="7"/>
        <v>0.003</v>
      </c>
      <c r="X22">
        <f t="shared" si="8"/>
        <v>0</v>
      </c>
      <c r="Y22">
        <f t="shared" si="9"/>
        <v>0</v>
      </c>
      <c r="Z22">
        <f t="shared" si="10"/>
        <v>0</v>
      </c>
      <c r="AA22">
        <f t="shared" si="11"/>
        <v>0</v>
      </c>
      <c r="AB22">
        <f t="shared" si="12"/>
        <v>0</v>
      </c>
      <c r="AC22">
        <f t="shared" si="13"/>
        <v>0</v>
      </c>
      <c r="AD22">
        <f t="shared" si="14"/>
        <v>0</v>
      </c>
      <c r="AE22">
        <f t="shared" si="15"/>
        <v>0</v>
      </c>
      <c r="AL22" s="21"/>
      <c r="AM22" s="19"/>
      <c r="AN22" s="21"/>
      <c r="AO22" s="21"/>
      <c r="AP22" s="21"/>
      <c r="AQ22" s="21"/>
      <c r="AR22" s="21"/>
      <c r="AS22" s="21"/>
      <c r="AT22" s="21"/>
      <c r="AU22" s="21"/>
      <c r="BC22"/>
      <c r="BL22" s="24">
        <v>16</v>
      </c>
      <c r="BM22" s="25" t="s">
        <v>741</v>
      </c>
      <c r="BN22" s="25" t="s">
        <v>742</v>
      </c>
      <c r="BO22" s="25" t="s">
        <v>743</v>
      </c>
      <c r="BP22" s="25" t="str">
        <f t="shared" si="0"/>
        <v>XVI - Vukovarsko-srijemska županija</v>
      </c>
      <c r="BQ22" s="24">
        <v>16</v>
      </c>
      <c r="CA22" s="11" t="s">
        <v>484</v>
      </c>
    </row>
    <row r="23" spans="1:79" ht="15" customHeight="1">
      <c r="A23" s="15" t="s">
        <v>431</v>
      </c>
      <c r="B23" s="49" t="str">
        <f>Tablica1!B23</f>
        <v>---</v>
      </c>
      <c r="C23" s="42" t="str">
        <f t="shared" si="1"/>
        <v>---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6">
        <f t="shared" si="2"/>
        <v>0</v>
      </c>
      <c r="M23" s="2">
        <f t="shared" si="3"/>
        <v>0</v>
      </c>
      <c r="N23" s="28" t="str">
        <f t="shared" si="4"/>
        <v>   --- ODABERITE ŽUPANIJU  ---</v>
      </c>
      <c r="O23" s="17">
        <f t="shared" si="5"/>
        <v>6.821210263296962E-13</v>
      </c>
      <c r="P23" s="17" t="s">
        <v>953</v>
      </c>
      <c r="Q23" s="17" t="s">
        <v>966</v>
      </c>
      <c r="R23" s="17" t="s">
        <v>967</v>
      </c>
      <c r="S23" s="1">
        <f t="shared" si="6"/>
        <v>0</v>
      </c>
      <c r="T23" s="1"/>
      <c r="V23">
        <v>0.13</v>
      </c>
      <c r="W23">
        <f t="shared" si="7"/>
        <v>0.003</v>
      </c>
      <c r="X23">
        <f t="shared" si="8"/>
        <v>0</v>
      </c>
      <c r="Y23">
        <f t="shared" si="9"/>
        <v>0</v>
      </c>
      <c r="Z23">
        <f t="shared" si="10"/>
        <v>0</v>
      </c>
      <c r="AA23">
        <f t="shared" si="11"/>
        <v>0</v>
      </c>
      <c r="AB23">
        <f t="shared" si="12"/>
        <v>0</v>
      </c>
      <c r="AC23">
        <f t="shared" si="13"/>
        <v>0</v>
      </c>
      <c r="AD23">
        <f t="shared" si="14"/>
        <v>0</v>
      </c>
      <c r="AE23">
        <f t="shared" si="15"/>
        <v>0</v>
      </c>
      <c r="AL23" s="21"/>
      <c r="AM23" s="19"/>
      <c r="AN23" s="21"/>
      <c r="AO23" s="21"/>
      <c r="AP23" s="21"/>
      <c r="AQ23" s="21"/>
      <c r="AR23" s="21"/>
      <c r="AS23" s="21"/>
      <c r="AT23" s="21"/>
      <c r="AU23" s="21"/>
      <c r="BC23"/>
      <c r="BL23" s="24">
        <v>17</v>
      </c>
      <c r="BM23" s="25" t="s">
        <v>744</v>
      </c>
      <c r="BN23" s="25" t="s">
        <v>745</v>
      </c>
      <c r="BO23" s="25" t="s">
        <v>746</v>
      </c>
      <c r="BP23" s="25" t="str">
        <f t="shared" si="0"/>
        <v>XVII - Splitsko-dalmatinska županija</v>
      </c>
      <c r="BQ23" s="24">
        <v>17</v>
      </c>
      <c r="CA23" s="11" t="s">
        <v>968</v>
      </c>
    </row>
    <row r="24" spans="1:79" ht="15" customHeight="1">
      <c r="A24" s="15" t="s">
        <v>453</v>
      </c>
      <c r="B24" s="49" t="str">
        <f>Tablica1!B24</f>
        <v>---</v>
      </c>
      <c r="C24" s="42" t="str">
        <f t="shared" si="1"/>
        <v>---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6">
        <f t="shared" si="2"/>
        <v>0</v>
      </c>
      <c r="M24" s="2">
        <f t="shared" si="3"/>
        <v>0</v>
      </c>
      <c r="N24" s="28" t="str">
        <f t="shared" si="4"/>
        <v>   --- ODABERITE ŽUPANIJU  ---</v>
      </c>
      <c r="O24" s="17">
        <f t="shared" si="5"/>
        <v>6.821210263296962E-13</v>
      </c>
      <c r="P24" s="17" t="s">
        <v>953</v>
      </c>
      <c r="Q24" s="17" t="s">
        <v>966</v>
      </c>
      <c r="R24" s="17" t="s">
        <v>967</v>
      </c>
      <c r="S24" s="1">
        <f t="shared" si="6"/>
        <v>0</v>
      </c>
      <c r="T24" s="1"/>
      <c r="V24">
        <v>0.14</v>
      </c>
      <c r="W24">
        <f t="shared" si="7"/>
        <v>0.003</v>
      </c>
      <c r="X24">
        <f t="shared" si="8"/>
        <v>0</v>
      </c>
      <c r="Y24">
        <f t="shared" si="9"/>
        <v>0</v>
      </c>
      <c r="Z24">
        <f t="shared" si="10"/>
        <v>0</v>
      </c>
      <c r="AA24">
        <f t="shared" si="11"/>
        <v>0</v>
      </c>
      <c r="AB24">
        <f t="shared" si="12"/>
        <v>0</v>
      </c>
      <c r="AC24">
        <f t="shared" si="13"/>
        <v>0</v>
      </c>
      <c r="AD24">
        <f t="shared" si="14"/>
        <v>0</v>
      </c>
      <c r="AE24">
        <f t="shared" si="15"/>
        <v>0</v>
      </c>
      <c r="AL24" s="21"/>
      <c r="AM24" s="19"/>
      <c r="AN24" s="21"/>
      <c r="AO24" s="21"/>
      <c r="AP24" s="21"/>
      <c r="AQ24" s="21"/>
      <c r="AR24" s="21"/>
      <c r="AS24" s="21"/>
      <c r="AT24" s="21"/>
      <c r="AU24" s="21"/>
      <c r="BC24"/>
      <c r="BL24" s="24">
        <v>18</v>
      </c>
      <c r="BM24" s="25" t="s">
        <v>747</v>
      </c>
      <c r="BN24" s="25" t="s">
        <v>748</v>
      </c>
      <c r="BO24" s="25" t="s">
        <v>749</v>
      </c>
      <c r="BP24" s="25" t="str">
        <f t="shared" si="0"/>
        <v>XVIII - Istarska županija</v>
      </c>
      <c r="BQ24" s="24">
        <v>18</v>
      </c>
      <c r="CA24" s="11" t="s">
        <v>970</v>
      </c>
    </row>
    <row r="25" spans="1:79" ht="15" customHeight="1">
      <c r="A25" s="15" t="s">
        <v>432</v>
      </c>
      <c r="B25" s="49" t="str">
        <f>Tablica1!B25</f>
        <v>---</v>
      </c>
      <c r="C25" s="42" t="str">
        <f t="shared" si="1"/>
        <v>---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6">
        <f t="shared" si="2"/>
        <v>0</v>
      </c>
      <c r="M25" s="2">
        <f t="shared" si="3"/>
        <v>0</v>
      </c>
      <c r="N25" s="28" t="str">
        <f t="shared" si="4"/>
        <v>   --- ODABERITE ŽUPANIJU  ---</v>
      </c>
      <c r="O25" s="17">
        <f t="shared" si="5"/>
        <v>6.821210263296962E-13</v>
      </c>
      <c r="P25" s="17" t="s">
        <v>953</v>
      </c>
      <c r="Q25" s="17" t="s">
        <v>966</v>
      </c>
      <c r="R25" s="17" t="s">
        <v>967</v>
      </c>
      <c r="S25" s="1">
        <f t="shared" si="6"/>
        <v>0</v>
      </c>
      <c r="T25" s="1"/>
      <c r="V25">
        <v>0.15</v>
      </c>
      <c r="W25">
        <f t="shared" si="7"/>
        <v>0.003</v>
      </c>
      <c r="X25">
        <f t="shared" si="8"/>
        <v>0</v>
      </c>
      <c r="Y25">
        <f t="shared" si="9"/>
        <v>0</v>
      </c>
      <c r="Z25">
        <f t="shared" si="10"/>
        <v>0</v>
      </c>
      <c r="AA25">
        <f t="shared" si="11"/>
        <v>0</v>
      </c>
      <c r="AB25">
        <f t="shared" si="12"/>
        <v>0</v>
      </c>
      <c r="AC25">
        <f t="shared" si="13"/>
        <v>0</v>
      </c>
      <c r="AD25">
        <f t="shared" si="14"/>
        <v>0</v>
      </c>
      <c r="AE25">
        <f t="shared" si="15"/>
        <v>0</v>
      </c>
      <c r="AL25" s="21"/>
      <c r="AM25" s="19"/>
      <c r="AN25" s="21"/>
      <c r="AO25" s="21"/>
      <c r="AP25" s="21"/>
      <c r="AQ25" s="21"/>
      <c r="AR25" s="21"/>
      <c r="AS25" s="21"/>
      <c r="AT25" s="21"/>
      <c r="AU25" s="21"/>
      <c r="BC25"/>
      <c r="BL25" s="24">
        <v>19</v>
      </c>
      <c r="BM25" s="25" t="s">
        <v>750</v>
      </c>
      <c r="BN25" s="25" t="s">
        <v>751</v>
      </c>
      <c r="BO25" s="25" t="s">
        <v>752</v>
      </c>
      <c r="BP25" s="25" t="str">
        <f t="shared" si="0"/>
        <v>XIX - Dubrovačko-neretvanska županija</v>
      </c>
      <c r="BQ25" s="24">
        <v>19</v>
      </c>
      <c r="CA25" s="11" t="s">
        <v>971</v>
      </c>
    </row>
    <row r="26" spans="1:79" ht="15" customHeight="1">
      <c r="A26" s="15" t="s">
        <v>433</v>
      </c>
      <c r="B26" s="49" t="str">
        <f>Tablica1!B26</f>
        <v>---</v>
      </c>
      <c r="C26" s="42" t="str">
        <f t="shared" si="1"/>
        <v>---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6">
        <f t="shared" si="2"/>
        <v>0</v>
      </c>
      <c r="M26" s="2">
        <f t="shared" si="3"/>
        <v>0</v>
      </c>
      <c r="N26" s="28" t="str">
        <f t="shared" si="4"/>
        <v>   --- ODABERITE ŽUPANIJU  ---</v>
      </c>
      <c r="O26" s="17">
        <f t="shared" si="5"/>
        <v>6.821210263296962E-13</v>
      </c>
      <c r="P26" s="17" t="s">
        <v>953</v>
      </c>
      <c r="Q26" s="17" t="s">
        <v>966</v>
      </c>
      <c r="R26" s="17" t="s">
        <v>967</v>
      </c>
      <c r="S26" s="1">
        <f t="shared" si="6"/>
        <v>0</v>
      </c>
      <c r="T26" s="1"/>
      <c r="V26">
        <v>0.16</v>
      </c>
      <c r="W26">
        <f t="shared" si="7"/>
        <v>0.003</v>
      </c>
      <c r="X26">
        <f t="shared" si="8"/>
        <v>0</v>
      </c>
      <c r="Y26">
        <f t="shared" si="9"/>
        <v>0</v>
      </c>
      <c r="Z26">
        <f t="shared" si="10"/>
        <v>0</v>
      </c>
      <c r="AA26">
        <f t="shared" si="11"/>
        <v>0</v>
      </c>
      <c r="AB26">
        <f t="shared" si="12"/>
        <v>0</v>
      </c>
      <c r="AC26">
        <f t="shared" si="13"/>
        <v>0</v>
      </c>
      <c r="AD26">
        <f t="shared" si="14"/>
        <v>0</v>
      </c>
      <c r="AE26">
        <f t="shared" si="15"/>
        <v>0</v>
      </c>
      <c r="AL26" s="21"/>
      <c r="AM26" s="19"/>
      <c r="AN26" s="21"/>
      <c r="AO26" s="21"/>
      <c r="AP26" s="21"/>
      <c r="AQ26" s="21"/>
      <c r="AR26" s="21"/>
      <c r="AS26" s="21"/>
      <c r="AT26" s="21"/>
      <c r="AU26" s="21"/>
      <c r="BC26"/>
      <c r="BL26" s="24">
        <v>20</v>
      </c>
      <c r="BM26" s="25" t="s">
        <v>753</v>
      </c>
      <c r="BN26" s="25" t="s">
        <v>754</v>
      </c>
      <c r="BO26" s="25" t="s">
        <v>755</v>
      </c>
      <c r="BP26" s="25" t="str">
        <f t="shared" si="0"/>
        <v>XX - Međimurska županija</v>
      </c>
      <c r="BQ26" s="24">
        <v>20</v>
      </c>
      <c r="CA26" s="11" t="s">
        <v>639</v>
      </c>
    </row>
    <row r="27" spans="1:79" ht="15" customHeight="1">
      <c r="A27" s="15" t="s">
        <v>434</v>
      </c>
      <c r="B27" s="49" t="str">
        <f>Tablica1!B27</f>
        <v>---</v>
      </c>
      <c r="C27" s="42" t="str">
        <f t="shared" si="1"/>
        <v>---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6">
        <f t="shared" si="2"/>
        <v>0</v>
      </c>
      <c r="M27" s="2">
        <f t="shared" si="3"/>
        <v>0</v>
      </c>
      <c r="N27" s="28" t="str">
        <f t="shared" si="4"/>
        <v>   --- ODABERITE ŽUPANIJU  ---</v>
      </c>
      <c r="O27" s="17">
        <f t="shared" si="5"/>
        <v>6.821210263296962E-13</v>
      </c>
      <c r="P27" s="17" t="s">
        <v>953</v>
      </c>
      <c r="Q27" s="17" t="s">
        <v>966</v>
      </c>
      <c r="R27" s="17" t="s">
        <v>967</v>
      </c>
      <c r="S27" s="1">
        <f t="shared" si="6"/>
        <v>0</v>
      </c>
      <c r="T27" s="1"/>
      <c r="V27">
        <v>0.17</v>
      </c>
      <c r="W27">
        <f t="shared" si="7"/>
        <v>0.003</v>
      </c>
      <c r="X27">
        <f t="shared" si="8"/>
        <v>0</v>
      </c>
      <c r="Y27">
        <f t="shared" si="9"/>
        <v>0</v>
      </c>
      <c r="Z27">
        <f t="shared" si="10"/>
        <v>0</v>
      </c>
      <c r="AA27">
        <f t="shared" si="11"/>
        <v>0</v>
      </c>
      <c r="AB27">
        <f t="shared" si="12"/>
        <v>0</v>
      </c>
      <c r="AC27">
        <f t="shared" si="13"/>
        <v>0</v>
      </c>
      <c r="AD27">
        <f t="shared" si="14"/>
        <v>0</v>
      </c>
      <c r="AE27">
        <f t="shared" si="15"/>
        <v>0</v>
      </c>
      <c r="AL27" s="21"/>
      <c r="AM27" s="19"/>
      <c r="AN27" s="21"/>
      <c r="AO27" s="21"/>
      <c r="AP27" s="21"/>
      <c r="AQ27" s="21"/>
      <c r="AR27" s="21"/>
      <c r="AS27" s="21"/>
      <c r="AT27" s="21"/>
      <c r="AU27" s="21"/>
      <c r="BC27"/>
      <c r="BL27" s="24">
        <v>21</v>
      </c>
      <c r="BM27" s="25" t="s">
        <v>756</v>
      </c>
      <c r="BN27" s="25" t="s">
        <v>756</v>
      </c>
      <c r="BO27" s="25" t="s">
        <v>757</v>
      </c>
      <c r="BP27" s="25" t="str">
        <f t="shared" si="0"/>
        <v>XXI - Grad Zagreb</v>
      </c>
      <c r="BQ27" s="24">
        <v>21</v>
      </c>
      <c r="CA27" s="11" t="s">
        <v>972</v>
      </c>
    </row>
    <row r="28" spans="1:79" ht="15" customHeight="1">
      <c r="A28" s="15" t="s">
        <v>435</v>
      </c>
      <c r="B28" s="49" t="str">
        <f>Tablica1!B28</f>
        <v>---</v>
      </c>
      <c r="C28" s="42" t="str">
        <f t="shared" si="1"/>
        <v>---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6">
        <f t="shared" si="2"/>
        <v>0</v>
      </c>
      <c r="M28" s="2">
        <f t="shared" si="3"/>
        <v>0</v>
      </c>
      <c r="N28" s="28" t="str">
        <f t="shared" si="4"/>
        <v>   --- ODABERITE ŽUPANIJU  ---</v>
      </c>
      <c r="O28" s="17">
        <f t="shared" si="5"/>
        <v>6.821210263296962E-13</v>
      </c>
      <c r="P28" s="17" t="s">
        <v>953</v>
      </c>
      <c r="Q28" s="17" t="s">
        <v>966</v>
      </c>
      <c r="R28" s="17" t="s">
        <v>967</v>
      </c>
      <c r="S28" s="1">
        <f t="shared" si="6"/>
        <v>0</v>
      </c>
      <c r="T28" s="1"/>
      <c r="V28">
        <v>0.18</v>
      </c>
      <c r="W28">
        <f t="shared" si="7"/>
        <v>0.003</v>
      </c>
      <c r="X28">
        <f t="shared" si="8"/>
        <v>0</v>
      </c>
      <c r="Y28">
        <f t="shared" si="9"/>
        <v>0</v>
      </c>
      <c r="Z28">
        <f t="shared" si="10"/>
        <v>0</v>
      </c>
      <c r="AA28">
        <f t="shared" si="11"/>
        <v>0</v>
      </c>
      <c r="AB28">
        <f t="shared" si="12"/>
        <v>0</v>
      </c>
      <c r="AC28">
        <f t="shared" si="13"/>
        <v>0</v>
      </c>
      <c r="AD28">
        <f t="shared" si="14"/>
        <v>0</v>
      </c>
      <c r="AE28">
        <f t="shared" si="15"/>
        <v>0</v>
      </c>
      <c r="AL28" s="21"/>
      <c r="AM28" s="19"/>
      <c r="AN28" s="21"/>
      <c r="AO28" s="21"/>
      <c r="AP28" s="21"/>
      <c r="AQ28" s="21"/>
      <c r="AR28" s="21"/>
      <c r="AS28" s="21"/>
      <c r="AT28" s="21"/>
      <c r="AU28" s="21"/>
      <c r="BC28"/>
      <c r="CA28" s="11" t="s">
        <v>644</v>
      </c>
    </row>
    <row r="29" spans="1:79" ht="15" customHeight="1">
      <c r="A29" s="15" t="s">
        <v>436</v>
      </c>
      <c r="B29" s="49" t="str">
        <f>Tablica1!B29</f>
        <v>---</v>
      </c>
      <c r="C29" s="42" t="str">
        <f t="shared" si="1"/>
        <v>---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6">
        <f t="shared" si="2"/>
        <v>0</v>
      </c>
      <c r="M29" s="2">
        <f t="shared" si="3"/>
        <v>0</v>
      </c>
      <c r="N29" s="28" t="str">
        <f t="shared" si="4"/>
        <v>   --- ODABERITE ŽUPANIJU  ---</v>
      </c>
      <c r="O29" s="17">
        <f t="shared" si="5"/>
        <v>6.821210263296962E-13</v>
      </c>
      <c r="P29" s="17" t="s">
        <v>953</v>
      </c>
      <c r="Q29" s="17" t="s">
        <v>966</v>
      </c>
      <c r="R29" s="17" t="s">
        <v>967</v>
      </c>
      <c r="S29" s="1">
        <f t="shared" si="6"/>
        <v>0</v>
      </c>
      <c r="T29" s="1"/>
      <c r="V29">
        <v>0.19</v>
      </c>
      <c r="W29">
        <f t="shared" si="7"/>
        <v>0.003</v>
      </c>
      <c r="X29">
        <f t="shared" si="8"/>
        <v>0</v>
      </c>
      <c r="Y29">
        <f t="shared" si="9"/>
        <v>0</v>
      </c>
      <c r="Z29">
        <f t="shared" si="10"/>
        <v>0</v>
      </c>
      <c r="AA29">
        <f t="shared" si="11"/>
        <v>0</v>
      </c>
      <c r="AB29">
        <f t="shared" si="12"/>
        <v>0</v>
      </c>
      <c r="AC29">
        <f t="shared" si="13"/>
        <v>0</v>
      </c>
      <c r="AD29">
        <f t="shared" si="14"/>
        <v>0</v>
      </c>
      <c r="AE29">
        <f t="shared" si="15"/>
        <v>0</v>
      </c>
      <c r="AL29" s="21"/>
      <c r="AM29" s="19"/>
      <c r="AN29" s="21"/>
      <c r="AO29" s="21"/>
      <c r="AP29" s="21"/>
      <c r="AQ29" s="21"/>
      <c r="AR29" s="21"/>
      <c r="AS29" s="21"/>
      <c r="AT29" s="21"/>
      <c r="AU29" s="21"/>
      <c r="BC29"/>
      <c r="CA29" s="11" t="s">
        <v>973</v>
      </c>
    </row>
    <row r="30" spans="1:79" ht="15" customHeight="1">
      <c r="A30" s="15" t="s">
        <v>437</v>
      </c>
      <c r="B30" s="49" t="str">
        <f>Tablica1!B30</f>
        <v>---</v>
      </c>
      <c r="C30" s="42" t="str">
        <f t="shared" si="1"/>
        <v>---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6">
        <f t="shared" si="2"/>
        <v>0</v>
      </c>
      <c r="M30" s="2">
        <f t="shared" si="3"/>
        <v>0</v>
      </c>
      <c r="N30" s="28" t="str">
        <f t="shared" si="4"/>
        <v>   --- ODABERITE ŽUPANIJU  ---</v>
      </c>
      <c r="O30" s="17">
        <f t="shared" si="5"/>
        <v>6.821210263296962E-13</v>
      </c>
      <c r="P30" s="17" t="s">
        <v>953</v>
      </c>
      <c r="Q30" s="17" t="s">
        <v>966</v>
      </c>
      <c r="R30" s="17" t="s">
        <v>967</v>
      </c>
      <c r="S30" s="1">
        <f t="shared" si="6"/>
        <v>0</v>
      </c>
      <c r="T30" s="1"/>
      <c r="V30">
        <v>0.2</v>
      </c>
      <c r="W30">
        <f t="shared" si="7"/>
        <v>0.003</v>
      </c>
      <c r="X30">
        <f t="shared" si="8"/>
        <v>0</v>
      </c>
      <c r="Y30">
        <f t="shared" si="9"/>
        <v>0</v>
      </c>
      <c r="Z30">
        <f t="shared" si="10"/>
        <v>0</v>
      </c>
      <c r="AA30">
        <f t="shared" si="11"/>
        <v>0</v>
      </c>
      <c r="AB30">
        <f t="shared" si="12"/>
        <v>0</v>
      </c>
      <c r="AC30">
        <f t="shared" si="13"/>
        <v>0</v>
      </c>
      <c r="AD30">
        <f t="shared" si="14"/>
        <v>0</v>
      </c>
      <c r="AE30">
        <f t="shared" si="15"/>
        <v>0</v>
      </c>
      <c r="AL30" s="21"/>
      <c r="AM30" s="19"/>
      <c r="AN30" s="21"/>
      <c r="AO30" s="21"/>
      <c r="AP30" s="21"/>
      <c r="AQ30" s="21"/>
      <c r="AR30" s="21"/>
      <c r="AS30" s="21"/>
      <c r="AT30" s="21"/>
      <c r="AU30" s="21"/>
      <c r="BC30"/>
      <c r="CA30" s="11" t="s">
        <v>974</v>
      </c>
    </row>
    <row r="31" spans="1:79" ht="15" customHeight="1">
      <c r="A31" s="15" t="s">
        <v>438</v>
      </c>
      <c r="B31" s="49" t="str">
        <f>Tablica1!B31</f>
        <v>---</v>
      </c>
      <c r="C31" s="42" t="str">
        <f t="shared" si="1"/>
        <v>---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6">
        <f t="shared" si="2"/>
        <v>0</v>
      </c>
      <c r="M31" s="2">
        <f t="shared" si="3"/>
        <v>0</v>
      </c>
      <c r="N31" s="28" t="str">
        <f t="shared" si="4"/>
        <v>   --- ODABERITE ŽUPANIJU  ---</v>
      </c>
      <c r="O31" s="17">
        <f t="shared" si="5"/>
        <v>6.821210263296962E-13</v>
      </c>
      <c r="P31" s="17" t="s">
        <v>953</v>
      </c>
      <c r="Q31" s="17" t="s">
        <v>966</v>
      </c>
      <c r="R31" s="17" t="s">
        <v>967</v>
      </c>
      <c r="S31" s="1">
        <f t="shared" si="6"/>
        <v>0</v>
      </c>
      <c r="T31" s="1"/>
      <c r="V31">
        <v>0.21</v>
      </c>
      <c r="W31">
        <f t="shared" si="7"/>
        <v>0.003</v>
      </c>
      <c r="X31">
        <f t="shared" si="8"/>
        <v>0</v>
      </c>
      <c r="Y31">
        <f t="shared" si="9"/>
        <v>0</v>
      </c>
      <c r="Z31">
        <f t="shared" si="10"/>
        <v>0</v>
      </c>
      <c r="AA31">
        <f t="shared" si="11"/>
        <v>0</v>
      </c>
      <c r="AB31">
        <f t="shared" si="12"/>
        <v>0</v>
      </c>
      <c r="AC31">
        <f t="shared" si="13"/>
        <v>0</v>
      </c>
      <c r="AD31">
        <f t="shared" si="14"/>
        <v>0</v>
      </c>
      <c r="AE31">
        <f t="shared" si="15"/>
        <v>0</v>
      </c>
      <c r="AL31" s="21"/>
      <c r="AM31" s="19"/>
      <c r="AN31" s="21"/>
      <c r="AO31" s="21"/>
      <c r="AP31" s="21"/>
      <c r="AQ31" s="21"/>
      <c r="AR31" s="21"/>
      <c r="AS31" s="21"/>
      <c r="AT31" s="21"/>
      <c r="AU31" s="21"/>
      <c r="BC31"/>
      <c r="CA31" s="11" t="s">
        <v>976</v>
      </c>
    </row>
    <row r="32" spans="1:79" ht="15" customHeight="1">
      <c r="A32" s="15" t="s">
        <v>439</v>
      </c>
      <c r="B32" s="49" t="str">
        <f>Tablica1!B32</f>
        <v>---</v>
      </c>
      <c r="C32" s="42" t="str">
        <f t="shared" si="1"/>
        <v>---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6">
        <f t="shared" si="2"/>
        <v>0</v>
      </c>
      <c r="M32" s="2">
        <f t="shared" si="3"/>
        <v>0</v>
      </c>
      <c r="N32" s="28" t="str">
        <f t="shared" si="4"/>
        <v>   --- ODABERITE ŽUPANIJU  ---</v>
      </c>
      <c r="O32" s="17">
        <f t="shared" si="5"/>
        <v>6.821210263296962E-13</v>
      </c>
      <c r="P32" s="17" t="s">
        <v>953</v>
      </c>
      <c r="Q32" s="17" t="s">
        <v>966</v>
      </c>
      <c r="R32" s="17" t="s">
        <v>967</v>
      </c>
      <c r="S32" s="1">
        <f t="shared" si="6"/>
        <v>0</v>
      </c>
      <c r="T32" s="1"/>
      <c r="V32">
        <v>0.22</v>
      </c>
      <c r="W32">
        <f t="shared" si="7"/>
        <v>0.003</v>
      </c>
      <c r="X32">
        <f t="shared" si="8"/>
        <v>0</v>
      </c>
      <c r="Y32">
        <f t="shared" si="9"/>
        <v>0</v>
      </c>
      <c r="Z32">
        <f t="shared" si="10"/>
        <v>0</v>
      </c>
      <c r="AA32">
        <f t="shared" si="11"/>
        <v>0</v>
      </c>
      <c r="AB32">
        <f t="shared" si="12"/>
        <v>0</v>
      </c>
      <c r="AC32">
        <f t="shared" si="13"/>
        <v>0</v>
      </c>
      <c r="AD32">
        <f t="shared" si="14"/>
        <v>0</v>
      </c>
      <c r="AE32">
        <f t="shared" si="15"/>
        <v>0</v>
      </c>
      <c r="AL32" s="21"/>
      <c r="AM32" s="19"/>
      <c r="AN32" s="21"/>
      <c r="AO32" s="21"/>
      <c r="AP32" s="21"/>
      <c r="AQ32" s="21"/>
      <c r="AR32" s="21"/>
      <c r="AS32" s="21"/>
      <c r="AT32" s="21"/>
      <c r="AU32" s="21"/>
      <c r="BC32"/>
      <c r="CA32" s="11" t="s">
        <v>977</v>
      </c>
    </row>
    <row r="33" spans="1:79" ht="15" customHeight="1">
      <c r="A33" s="15" t="s">
        <v>440</v>
      </c>
      <c r="B33" s="49" t="str">
        <f>Tablica1!B33</f>
        <v>---</v>
      </c>
      <c r="C33" s="42" t="str">
        <f t="shared" si="1"/>
        <v>---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6">
        <f t="shared" si="2"/>
        <v>0</v>
      </c>
      <c r="M33" s="2">
        <f t="shared" si="3"/>
        <v>0</v>
      </c>
      <c r="N33" s="28" t="str">
        <f t="shared" si="4"/>
        <v>   --- ODABERITE ŽUPANIJU  ---</v>
      </c>
      <c r="O33" s="17">
        <f t="shared" si="5"/>
        <v>6.821210263296962E-13</v>
      </c>
      <c r="P33" s="17" t="s">
        <v>953</v>
      </c>
      <c r="Q33" s="17" t="s">
        <v>966</v>
      </c>
      <c r="R33" s="17" t="s">
        <v>967</v>
      </c>
      <c r="S33" s="1">
        <f t="shared" si="6"/>
        <v>0</v>
      </c>
      <c r="T33" s="1"/>
      <c r="V33">
        <v>0.23</v>
      </c>
      <c r="W33">
        <f t="shared" si="7"/>
        <v>0.003</v>
      </c>
      <c r="X33">
        <f t="shared" si="8"/>
        <v>0</v>
      </c>
      <c r="Y33">
        <f t="shared" si="9"/>
        <v>0</v>
      </c>
      <c r="Z33">
        <f t="shared" si="10"/>
        <v>0</v>
      </c>
      <c r="AA33">
        <f t="shared" si="11"/>
        <v>0</v>
      </c>
      <c r="AB33">
        <f t="shared" si="12"/>
        <v>0</v>
      </c>
      <c r="AC33">
        <f t="shared" si="13"/>
        <v>0</v>
      </c>
      <c r="AD33">
        <f t="shared" si="14"/>
        <v>0</v>
      </c>
      <c r="AE33">
        <f t="shared" si="15"/>
        <v>0</v>
      </c>
      <c r="AL33" s="21"/>
      <c r="AM33" s="19"/>
      <c r="AN33" s="21"/>
      <c r="AO33" s="21"/>
      <c r="AP33" s="21"/>
      <c r="AQ33" s="21"/>
      <c r="AR33" s="21"/>
      <c r="AS33" s="21"/>
      <c r="AT33" s="21"/>
      <c r="AU33" s="21"/>
      <c r="BC33"/>
      <c r="CA33" s="11" t="s">
        <v>979</v>
      </c>
    </row>
    <row r="34" spans="1:79" ht="15" customHeight="1">
      <c r="A34" s="15" t="s">
        <v>441</v>
      </c>
      <c r="B34" s="49" t="str">
        <f>Tablica1!B34</f>
        <v>---</v>
      </c>
      <c r="C34" s="42" t="str">
        <f t="shared" si="1"/>
        <v>---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6">
        <f t="shared" si="2"/>
        <v>0</v>
      </c>
      <c r="M34" s="2">
        <f t="shared" si="3"/>
        <v>0</v>
      </c>
      <c r="N34" s="28" t="str">
        <f t="shared" si="4"/>
        <v>   --- ODABERITE ŽUPANIJU  ---</v>
      </c>
      <c r="O34" s="17">
        <f t="shared" si="5"/>
        <v>6.821210263296962E-13</v>
      </c>
      <c r="P34" s="17" t="s">
        <v>953</v>
      </c>
      <c r="Q34" s="17" t="s">
        <v>966</v>
      </c>
      <c r="R34" s="17" t="s">
        <v>967</v>
      </c>
      <c r="S34" s="1">
        <f t="shared" si="6"/>
        <v>0</v>
      </c>
      <c r="T34" s="1"/>
      <c r="V34">
        <v>0.24</v>
      </c>
      <c r="W34">
        <f t="shared" si="7"/>
        <v>0.003</v>
      </c>
      <c r="X34">
        <f t="shared" si="8"/>
        <v>0</v>
      </c>
      <c r="Y34">
        <f t="shared" si="9"/>
        <v>0</v>
      </c>
      <c r="Z34">
        <f t="shared" si="10"/>
        <v>0</v>
      </c>
      <c r="AA34">
        <f t="shared" si="11"/>
        <v>0</v>
      </c>
      <c r="AB34">
        <f t="shared" si="12"/>
        <v>0</v>
      </c>
      <c r="AC34">
        <f t="shared" si="13"/>
        <v>0</v>
      </c>
      <c r="AD34">
        <f t="shared" si="14"/>
        <v>0</v>
      </c>
      <c r="AE34">
        <f t="shared" si="15"/>
        <v>0</v>
      </c>
      <c r="AL34" s="21"/>
      <c r="AM34" s="19"/>
      <c r="AN34" s="21"/>
      <c r="AO34" s="21"/>
      <c r="AP34" s="21"/>
      <c r="AQ34" s="21"/>
      <c r="AR34" s="21"/>
      <c r="AS34" s="21"/>
      <c r="AT34" s="21"/>
      <c r="AU34" s="21"/>
      <c r="BC34"/>
      <c r="CA34" s="11" t="s">
        <v>981</v>
      </c>
    </row>
    <row r="35" spans="1:79" ht="15" customHeight="1">
      <c r="A35" s="15" t="s">
        <v>442</v>
      </c>
      <c r="B35" s="49" t="str">
        <f>Tablica1!B35</f>
        <v>---</v>
      </c>
      <c r="C35" s="42" t="str">
        <f t="shared" si="1"/>
        <v>---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6">
        <f t="shared" si="2"/>
        <v>0</v>
      </c>
      <c r="M35" s="2">
        <f t="shared" si="3"/>
        <v>0</v>
      </c>
      <c r="N35" s="28" t="str">
        <f t="shared" si="4"/>
        <v>   --- ODABERITE ŽUPANIJU  ---</v>
      </c>
      <c r="O35" s="17">
        <f t="shared" si="5"/>
        <v>6.821210263296962E-13</v>
      </c>
      <c r="P35" s="17" t="s">
        <v>953</v>
      </c>
      <c r="Q35" s="17" t="s">
        <v>966</v>
      </c>
      <c r="R35" s="17" t="s">
        <v>967</v>
      </c>
      <c r="S35" s="1">
        <f t="shared" si="6"/>
        <v>0</v>
      </c>
      <c r="T35" s="1"/>
      <c r="V35">
        <v>0.25</v>
      </c>
      <c r="W35">
        <f t="shared" si="7"/>
        <v>0.003</v>
      </c>
      <c r="X35">
        <f t="shared" si="8"/>
        <v>0</v>
      </c>
      <c r="Y35">
        <f t="shared" si="9"/>
        <v>0</v>
      </c>
      <c r="Z35">
        <f t="shared" si="10"/>
        <v>0</v>
      </c>
      <c r="AA35">
        <f t="shared" si="11"/>
        <v>0</v>
      </c>
      <c r="AB35">
        <f t="shared" si="12"/>
        <v>0</v>
      </c>
      <c r="AC35">
        <f t="shared" si="13"/>
        <v>0</v>
      </c>
      <c r="AD35">
        <f t="shared" si="14"/>
        <v>0</v>
      </c>
      <c r="AE35">
        <f t="shared" si="15"/>
        <v>0</v>
      </c>
      <c r="AL35" s="21"/>
      <c r="AM35" s="19"/>
      <c r="AN35" s="21"/>
      <c r="AO35" s="21"/>
      <c r="AP35" s="21"/>
      <c r="AQ35" s="21"/>
      <c r="AR35" s="21"/>
      <c r="AS35" s="21"/>
      <c r="AT35" s="21"/>
      <c r="AU35" s="21"/>
      <c r="BC35"/>
      <c r="CA35" s="11" t="s">
        <v>982</v>
      </c>
    </row>
    <row r="36" spans="1:79" ht="15" customHeight="1">
      <c r="A36" s="15" t="s">
        <v>443</v>
      </c>
      <c r="B36" s="49" t="str">
        <f>Tablica1!B36</f>
        <v>---</v>
      </c>
      <c r="C36" s="42" t="str">
        <f t="shared" si="1"/>
        <v>---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6">
        <f t="shared" si="2"/>
        <v>0</v>
      </c>
      <c r="M36" s="2">
        <f t="shared" si="3"/>
        <v>0</v>
      </c>
      <c r="N36" s="28" t="str">
        <f t="shared" si="4"/>
        <v>   --- ODABERITE ŽUPANIJU  ---</v>
      </c>
      <c r="O36" s="17">
        <f t="shared" si="5"/>
        <v>6.821210263296962E-13</v>
      </c>
      <c r="P36" s="17" t="s">
        <v>953</v>
      </c>
      <c r="Q36" s="17" t="s">
        <v>966</v>
      </c>
      <c r="R36" s="17" t="s">
        <v>967</v>
      </c>
      <c r="S36" s="1">
        <f t="shared" si="6"/>
        <v>0</v>
      </c>
      <c r="T36" s="1"/>
      <c r="V36">
        <v>0.26</v>
      </c>
      <c r="W36">
        <f t="shared" si="7"/>
        <v>0.003</v>
      </c>
      <c r="X36">
        <f t="shared" si="8"/>
        <v>0</v>
      </c>
      <c r="Y36">
        <f t="shared" si="9"/>
        <v>0</v>
      </c>
      <c r="Z36">
        <f t="shared" si="10"/>
        <v>0</v>
      </c>
      <c r="AA36">
        <f t="shared" si="11"/>
        <v>0</v>
      </c>
      <c r="AB36">
        <f t="shared" si="12"/>
        <v>0</v>
      </c>
      <c r="AC36">
        <f t="shared" si="13"/>
        <v>0</v>
      </c>
      <c r="AD36">
        <f t="shared" si="14"/>
        <v>0</v>
      </c>
      <c r="AE36">
        <f t="shared" si="15"/>
        <v>0</v>
      </c>
      <c r="AL36" s="21"/>
      <c r="AM36" s="19"/>
      <c r="AN36" s="21"/>
      <c r="AO36" s="21"/>
      <c r="AP36" s="21"/>
      <c r="AQ36" s="21"/>
      <c r="AR36" s="21"/>
      <c r="AS36" s="21"/>
      <c r="AT36" s="21"/>
      <c r="AU36" s="21"/>
      <c r="BC36"/>
      <c r="CA36" s="11" t="s">
        <v>983</v>
      </c>
    </row>
    <row r="37" spans="1:79" ht="15" customHeight="1">
      <c r="A37" s="15" t="s">
        <v>775</v>
      </c>
      <c r="B37" s="49" t="str">
        <f>Tablica1!B37</f>
        <v>---</v>
      </c>
      <c r="C37" s="42" t="str">
        <f t="shared" si="1"/>
        <v>---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6">
        <f t="shared" si="2"/>
        <v>0</v>
      </c>
      <c r="M37" s="2">
        <f t="shared" si="3"/>
        <v>0</v>
      </c>
      <c r="N37" s="28" t="str">
        <f t="shared" si="4"/>
        <v>   --- ODABERITE ŽUPANIJU  ---</v>
      </c>
      <c r="O37" s="17">
        <f t="shared" si="5"/>
        <v>6.821210263296962E-13</v>
      </c>
      <c r="P37" s="17" t="s">
        <v>953</v>
      </c>
      <c r="Q37" s="17" t="s">
        <v>966</v>
      </c>
      <c r="R37" s="17" t="s">
        <v>967</v>
      </c>
      <c r="S37" s="1">
        <f t="shared" si="6"/>
        <v>0</v>
      </c>
      <c r="T37" s="1"/>
      <c r="V37">
        <v>0.27</v>
      </c>
      <c r="W37">
        <f t="shared" si="7"/>
        <v>0.003</v>
      </c>
      <c r="X37">
        <f t="shared" si="8"/>
        <v>0</v>
      </c>
      <c r="Y37">
        <f t="shared" si="9"/>
        <v>0</v>
      </c>
      <c r="Z37">
        <f t="shared" si="10"/>
        <v>0</v>
      </c>
      <c r="AA37">
        <f t="shared" si="11"/>
        <v>0</v>
      </c>
      <c r="AB37">
        <f t="shared" si="12"/>
        <v>0</v>
      </c>
      <c r="AC37">
        <f t="shared" si="13"/>
        <v>0</v>
      </c>
      <c r="AD37">
        <f t="shared" si="14"/>
        <v>0</v>
      </c>
      <c r="AE37">
        <f t="shared" si="15"/>
        <v>0</v>
      </c>
      <c r="AL37" s="21"/>
      <c r="AM37" s="19"/>
      <c r="AN37" s="21"/>
      <c r="AO37" s="21"/>
      <c r="AP37" s="21"/>
      <c r="AQ37" s="21"/>
      <c r="AR37" s="21"/>
      <c r="AS37" s="21"/>
      <c r="AT37" s="21"/>
      <c r="AU37" s="21"/>
      <c r="BC37"/>
      <c r="CA37" s="11" t="s">
        <v>651</v>
      </c>
    </row>
    <row r="38" spans="1:79" ht="15" customHeight="1">
      <c r="A38" s="15" t="s">
        <v>444</v>
      </c>
      <c r="B38" s="49" t="str">
        <f>Tablica1!B38</f>
        <v>---</v>
      </c>
      <c r="C38" s="42" t="str">
        <f t="shared" si="1"/>
        <v>---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6">
        <f t="shared" si="2"/>
        <v>0</v>
      </c>
      <c r="M38" s="2">
        <f t="shared" si="3"/>
        <v>0</v>
      </c>
      <c r="N38" s="28" t="str">
        <f t="shared" si="4"/>
        <v>   --- ODABERITE ŽUPANIJU  ---</v>
      </c>
      <c r="O38" s="17">
        <f t="shared" si="5"/>
        <v>6.821210263296962E-13</v>
      </c>
      <c r="P38" s="17" t="s">
        <v>953</v>
      </c>
      <c r="Q38" s="17" t="s">
        <v>966</v>
      </c>
      <c r="R38" s="17" t="s">
        <v>967</v>
      </c>
      <c r="S38" s="1">
        <f t="shared" si="6"/>
        <v>0</v>
      </c>
      <c r="T38" s="1"/>
      <c r="V38">
        <v>0.28</v>
      </c>
      <c r="W38">
        <f t="shared" si="7"/>
        <v>0.003</v>
      </c>
      <c r="X38">
        <f t="shared" si="8"/>
        <v>0</v>
      </c>
      <c r="Y38">
        <f t="shared" si="9"/>
        <v>0</v>
      </c>
      <c r="Z38">
        <f t="shared" si="10"/>
        <v>0</v>
      </c>
      <c r="AA38">
        <f t="shared" si="11"/>
        <v>0</v>
      </c>
      <c r="AB38">
        <f t="shared" si="12"/>
        <v>0</v>
      </c>
      <c r="AC38">
        <f t="shared" si="13"/>
        <v>0</v>
      </c>
      <c r="AD38">
        <f t="shared" si="14"/>
        <v>0</v>
      </c>
      <c r="AE38">
        <f t="shared" si="15"/>
        <v>0</v>
      </c>
      <c r="AL38" s="21"/>
      <c r="AM38" s="19"/>
      <c r="AN38" s="21"/>
      <c r="AO38" s="21"/>
      <c r="AP38" s="21"/>
      <c r="AQ38" s="21"/>
      <c r="AR38" s="21"/>
      <c r="AS38" s="21"/>
      <c r="AT38" s="21"/>
      <c r="AU38" s="21"/>
      <c r="BC38"/>
      <c r="CA38" s="11" t="s">
        <v>984</v>
      </c>
    </row>
    <row r="39" spans="1:79" ht="15" customHeight="1" thickBot="1">
      <c r="A39" s="15" t="s">
        <v>445</v>
      </c>
      <c r="B39" s="49" t="str">
        <f>Tablica1!B39</f>
        <v>---</v>
      </c>
      <c r="C39" s="42" t="str">
        <f t="shared" si="1"/>
        <v>---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6">
        <f t="shared" si="2"/>
        <v>0</v>
      </c>
      <c r="M39" s="2">
        <f t="shared" si="3"/>
        <v>0</v>
      </c>
      <c r="N39" s="28" t="str">
        <f t="shared" si="4"/>
        <v>   --- ODABERITE ŽUPANIJU  ---</v>
      </c>
      <c r="O39" s="17">
        <f t="shared" si="5"/>
        <v>6.821210263296962E-13</v>
      </c>
      <c r="P39" s="17" t="s">
        <v>953</v>
      </c>
      <c r="Q39" s="17" t="s">
        <v>966</v>
      </c>
      <c r="R39" s="17" t="s">
        <v>967</v>
      </c>
      <c r="S39" s="1">
        <f t="shared" si="6"/>
        <v>0</v>
      </c>
      <c r="T39" s="1"/>
      <c r="V39">
        <v>0.29</v>
      </c>
      <c r="W39">
        <f t="shared" si="7"/>
        <v>0.003</v>
      </c>
      <c r="X39">
        <f t="shared" si="8"/>
        <v>0</v>
      </c>
      <c r="Y39">
        <f t="shared" si="9"/>
        <v>0</v>
      </c>
      <c r="Z39">
        <f t="shared" si="10"/>
        <v>0</v>
      </c>
      <c r="AA39">
        <f t="shared" si="11"/>
        <v>0</v>
      </c>
      <c r="AB39">
        <f t="shared" si="12"/>
        <v>0</v>
      </c>
      <c r="AC39">
        <f t="shared" si="13"/>
        <v>0</v>
      </c>
      <c r="AD39">
        <f t="shared" si="14"/>
        <v>0</v>
      </c>
      <c r="AE39">
        <f t="shared" si="15"/>
        <v>0</v>
      </c>
      <c r="AL39" s="21"/>
      <c r="AM39" s="19"/>
      <c r="AN39" s="21"/>
      <c r="AO39" s="21"/>
      <c r="AP39" s="21"/>
      <c r="AQ39" s="21"/>
      <c r="AR39" s="21"/>
      <c r="AS39" s="21"/>
      <c r="AT39" s="21"/>
      <c r="AU39" s="21"/>
      <c r="BC39"/>
      <c r="CA39" s="11" t="s">
        <v>985</v>
      </c>
    </row>
    <row r="40" spans="1:79" ht="12.75">
      <c r="A40" s="149" t="s">
        <v>590</v>
      </c>
      <c r="B40" s="150"/>
      <c r="C40" s="151"/>
      <c r="D40" s="3">
        <f aca="true" t="shared" si="16" ref="D40:M40">SUM(D11:D39)</f>
        <v>0</v>
      </c>
      <c r="E40" s="3">
        <f t="shared" si="16"/>
        <v>0</v>
      </c>
      <c r="F40" s="3">
        <f t="shared" si="16"/>
        <v>0</v>
      </c>
      <c r="G40" s="3">
        <f t="shared" si="16"/>
        <v>0</v>
      </c>
      <c r="H40" s="3">
        <f t="shared" si="16"/>
        <v>0</v>
      </c>
      <c r="I40" s="3">
        <f t="shared" si="16"/>
        <v>0</v>
      </c>
      <c r="J40" s="3">
        <f t="shared" si="16"/>
        <v>0</v>
      </c>
      <c r="K40" s="3">
        <f t="shared" si="16"/>
        <v>0</v>
      </c>
      <c r="L40" s="16">
        <f t="shared" si="16"/>
        <v>0</v>
      </c>
      <c r="M40" s="4">
        <f t="shared" si="16"/>
        <v>0</v>
      </c>
      <c r="O40" s="18"/>
      <c r="P40" s="18"/>
      <c r="W40">
        <f aca="true" t="shared" si="17" ref="W40:AE40">SUM(W11:W39)</f>
        <v>0.08700000000000004</v>
      </c>
      <c r="X40">
        <f t="shared" si="17"/>
        <v>0</v>
      </c>
      <c r="Y40">
        <f t="shared" si="17"/>
        <v>0</v>
      </c>
      <c r="Z40">
        <f t="shared" si="17"/>
        <v>0</v>
      </c>
      <c r="AA40">
        <f t="shared" si="17"/>
        <v>0</v>
      </c>
      <c r="AB40">
        <f t="shared" si="17"/>
        <v>0</v>
      </c>
      <c r="AC40">
        <f t="shared" si="17"/>
        <v>0</v>
      </c>
      <c r="AD40">
        <f t="shared" si="17"/>
        <v>0</v>
      </c>
      <c r="AE40">
        <f t="shared" si="17"/>
        <v>0</v>
      </c>
      <c r="AF40" s="46">
        <f>SUM(W40:AE40)*10000-870+brZupanije</f>
        <v>3.410605131648481E-13</v>
      </c>
      <c r="AI40" s="21"/>
      <c r="AJ40" s="21"/>
      <c r="AK40" s="22"/>
      <c r="AL40" s="21"/>
      <c r="AM40" s="19"/>
      <c r="AN40" s="21"/>
      <c r="AO40" s="21"/>
      <c r="AP40" s="21"/>
      <c r="AQ40" s="21"/>
      <c r="AR40" s="21"/>
      <c r="AS40" s="21"/>
      <c r="AT40" s="21"/>
      <c r="AU40" s="21"/>
      <c r="BC40"/>
      <c r="CA40" s="11" t="s">
        <v>986</v>
      </c>
    </row>
    <row r="41" spans="1:79" ht="13.5" thickBot="1">
      <c r="A41" s="152"/>
      <c r="B41" s="153"/>
      <c r="C41" s="154"/>
      <c r="D41" s="162">
        <f>D40+E40</f>
        <v>0</v>
      </c>
      <c r="E41" s="163"/>
      <c r="F41" s="162">
        <f>F40+G40</f>
        <v>0</v>
      </c>
      <c r="G41" s="163"/>
      <c r="H41" s="162">
        <f>H40+I40</f>
        <v>0</v>
      </c>
      <c r="I41" s="163"/>
      <c r="J41" s="162">
        <f>J40+K40</f>
        <v>0</v>
      </c>
      <c r="K41" s="163"/>
      <c r="L41" s="167">
        <f>SUM(D41:K41)</f>
        <v>0</v>
      </c>
      <c r="M41" s="168"/>
      <c r="O41" s="18"/>
      <c r="P41" s="18"/>
      <c r="W41"/>
      <c r="X41"/>
      <c r="AQ41" s="21"/>
      <c r="AR41" s="21"/>
      <c r="AS41" s="22"/>
      <c r="AT41" s="21"/>
      <c r="AU41" s="19"/>
      <c r="AV41" s="21"/>
      <c r="AW41" s="21"/>
      <c r="AX41" s="21"/>
      <c r="AY41" s="21"/>
      <c r="AZ41" s="21"/>
      <c r="BA41" s="21"/>
      <c r="BB41" s="21"/>
      <c r="BC41" s="21"/>
      <c r="CA41" s="11" t="s">
        <v>988</v>
      </c>
    </row>
    <row r="42" spans="51:79" ht="7.5" customHeight="1">
      <c r="AY42" s="21"/>
      <c r="AZ42" s="21"/>
      <c r="BA42" s="22"/>
      <c r="BB42" s="21"/>
      <c r="BC42" s="19"/>
      <c r="BD42" s="21"/>
      <c r="BE42" s="21"/>
      <c r="BF42" s="21"/>
      <c r="BG42" s="21"/>
      <c r="BH42" s="21"/>
      <c r="BI42" s="21"/>
      <c r="BJ42" s="21"/>
      <c r="BK42" s="21"/>
      <c r="CA42" s="11" t="s">
        <v>990</v>
      </c>
    </row>
    <row r="43" spans="51:79" ht="6" customHeight="1">
      <c r="AY43" s="21"/>
      <c r="AZ43" s="21"/>
      <c r="BA43" s="21"/>
      <c r="BB43" s="21"/>
      <c r="BC43" s="19"/>
      <c r="BD43" s="21"/>
      <c r="BE43" s="21"/>
      <c r="BF43" s="21"/>
      <c r="BG43" s="21"/>
      <c r="BH43" s="21"/>
      <c r="BI43" s="21"/>
      <c r="BJ43" s="21"/>
      <c r="BK43" s="21"/>
      <c r="CA43" s="11" t="s">
        <v>991</v>
      </c>
    </row>
    <row r="44" spans="3:79" ht="12.75">
      <c r="C44" s="30" t="s">
        <v>763</v>
      </c>
      <c r="D44" s="148">
        <f>kBROJ</f>
        <v>6.821210263296962E-13</v>
      </c>
      <c r="E44" s="148"/>
      <c r="F44" s="148"/>
      <c r="G44" s="148"/>
      <c r="AY44" s="21"/>
      <c r="AZ44" s="21"/>
      <c r="BA44" s="21"/>
      <c r="BB44" s="21"/>
      <c r="BC44" s="19"/>
      <c r="BD44" s="21"/>
      <c r="BE44" s="21"/>
      <c r="BF44" s="21"/>
      <c r="BG44" s="21"/>
      <c r="BH44" s="21"/>
      <c r="BI44" s="21"/>
      <c r="BJ44" s="21"/>
      <c r="BK44" s="21"/>
      <c r="CA44" s="11" t="s">
        <v>993</v>
      </c>
    </row>
    <row r="45" spans="5:79" ht="17.25" thickBot="1">
      <c r="E45" s="31"/>
      <c r="F45" s="31"/>
      <c r="G45" s="31"/>
      <c r="H45" s="32" t="s">
        <v>606</v>
      </c>
      <c r="I45" s="169" t="str">
        <f>Tablica1!I45</f>
        <v> </v>
      </c>
      <c r="J45" s="170"/>
      <c r="K45" s="170"/>
      <c r="L45" s="170"/>
      <c r="M45" s="170"/>
      <c r="O45" s="18"/>
      <c r="P45" s="18"/>
      <c r="W45"/>
      <c r="X45"/>
      <c r="AQ45" s="21"/>
      <c r="AR45" s="21"/>
      <c r="AS45" s="21"/>
      <c r="AT45" s="21"/>
      <c r="AU45" s="19"/>
      <c r="AV45" s="21"/>
      <c r="AW45" s="21"/>
      <c r="AX45" s="21"/>
      <c r="AY45" s="21"/>
      <c r="AZ45" s="21"/>
      <c r="BA45" s="21"/>
      <c r="BB45" s="21"/>
      <c r="BC45" s="21"/>
      <c r="CA45" s="11" t="s">
        <v>658</v>
      </c>
    </row>
    <row r="46" spans="5:79" ht="19.5" customHeight="1" thickBot="1">
      <c r="E46" s="31"/>
      <c r="F46" s="31"/>
      <c r="G46" s="31"/>
      <c r="H46" s="32" t="s">
        <v>764</v>
      </c>
      <c r="I46" s="169" t="str">
        <f>Tablica1!I46</f>
        <v> </v>
      </c>
      <c r="J46" s="170"/>
      <c r="K46" s="170"/>
      <c r="L46" s="170"/>
      <c r="M46" s="170"/>
      <c r="O46" s="18"/>
      <c r="P46" s="18"/>
      <c r="W46"/>
      <c r="X46"/>
      <c r="AQ46" s="21"/>
      <c r="AR46" s="21"/>
      <c r="AS46" s="21"/>
      <c r="AT46" s="21"/>
      <c r="AU46" s="19"/>
      <c r="AV46" s="21"/>
      <c r="AW46" s="21"/>
      <c r="AX46" s="21"/>
      <c r="AY46" s="21"/>
      <c r="AZ46" s="21"/>
      <c r="BA46" s="21"/>
      <c r="BB46" s="21"/>
      <c r="BC46" s="21"/>
      <c r="CA46" s="11" t="s">
        <v>994</v>
      </c>
    </row>
    <row r="47" spans="5:79" ht="19.5" customHeight="1" thickBot="1">
      <c r="E47" s="31"/>
      <c r="F47" s="31"/>
      <c r="G47" s="31"/>
      <c r="H47" s="32" t="s">
        <v>765</v>
      </c>
      <c r="I47" s="169" t="str">
        <f>Tablica1!I47</f>
        <v> </v>
      </c>
      <c r="J47" s="170"/>
      <c r="K47" s="170"/>
      <c r="L47" s="170"/>
      <c r="M47" s="170"/>
      <c r="O47" s="18"/>
      <c r="P47" s="18"/>
      <c r="W47"/>
      <c r="X47"/>
      <c r="AQ47" s="21"/>
      <c r="AR47" s="21"/>
      <c r="AS47" s="21"/>
      <c r="AT47" s="21"/>
      <c r="AU47" s="19"/>
      <c r="AV47" s="21"/>
      <c r="AW47" s="21"/>
      <c r="AX47" s="21"/>
      <c r="AY47" s="21"/>
      <c r="AZ47" s="21"/>
      <c r="BA47" s="21"/>
      <c r="BB47" s="21"/>
      <c r="BC47" s="21"/>
      <c r="CA47" s="11" t="s">
        <v>0</v>
      </c>
    </row>
    <row r="48" spans="2:79" ht="19.5" customHeight="1" thickBot="1">
      <c r="B48" s="34"/>
      <c r="C48" s="60" t="s">
        <v>771</v>
      </c>
      <c r="D48" s="65"/>
      <c r="E48" s="34"/>
      <c r="F48" s="34"/>
      <c r="G48" s="34"/>
      <c r="H48" s="35" t="s">
        <v>766</v>
      </c>
      <c r="I48" s="169" t="str">
        <f>Tablica1!I48</f>
        <v> </v>
      </c>
      <c r="J48" s="170"/>
      <c r="K48" s="170"/>
      <c r="L48" s="170"/>
      <c r="M48" s="170"/>
      <c r="O48" s="18"/>
      <c r="P48" s="18"/>
      <c r="W48"/>
      <c r="X48"/>
      <c r="AQ48" s="21"/>
      <c r="AR48" s="21"/>
      <c r="AS48" s="21"/>
      <c r="AT48" s="21"/>
      <c r="AU48" s="19"/>
      <c r="AV48" s="21"/>
      <c r="AW48" s="21"/>
      <c r="AX48" s="21"/>
      <c r="AY48" s="21"/>
      <c r="AZ48" s="21"/>
      <c r="BA48" s="21"/>
      <c r="BB48" s="21"/>
      <c r="BC48" s="21"/>
      <c r="CA48" s="11" t="s">
        <v>666</v>
      </c>
    </row>
    <row r="49" spans="2:79" ht="19.5" customHeight="1" thickBot="1">
      <c r="B49" s="34"/>
      <c r="C49" s="61"/>
      <c r="D49" s="66"/>
      <c r="E49" s="34"/>
      <c r="F49" s="34"/>
      <c r="G49" s="34"/>
      <c r="H49" s="35" t="s">
        <v>767</v>
      </c>
      <c r="I49" s="169" t="str">
        <f>Tablica1!I49</f>
        <v> </v>
      </c>
      <c r="J49" s="170"/>
      <c r="K49" s="170"/>
      <c r="L49" s="170"/>
      <c r="M49" s="170"/>
      <c r="O49" s="18"/>
      <c r="P49" s="18"/>
      <c r="W49"/>
      <c r="X49"/>
      <c r="AQ49" s="21"/>
      <c r="AR49" s="21"/>
      <c r="AS49" s="21"/>
      <c r="AT49" s="21"/>
      <c r="AU49" s="19"/>
      <c r="AV49" s="21"/>
      <c r="AW49" s="21"/>
      <c r="AX49" s="21"/>
      <c r="AY49" s="21"/>
      <c r="AZ49" s="21"/>
      <c r="BA49" s="21"/>
      <c r="BB49" s="21"/>
      <c r="BC49" s="21"/>
      <c r="CA49" s="11" t="s">
        <v>1</v>
      </c>
    </row>
    <row r="50" spans="2:79" ht="16.5">
      <c r="B50" s="34" t="s">
        <v>768</v>
      </c>
      <c r="C50" s="62" t="s">
        <v>769</v>
      </c>
      <c r="D50" s="67"/>
      <c r="E50" s="34"/>
      <c r="F50" s="34"/>
      <c r="G50" s="34"/>
      <c r="H50" s="36"/>
      <c r="K50" s="34"/>
      <c r="L50" s="34"/>
      <c r="O50" s="18"/>
      <c r="P50" s="18"/>
      <c r="W50"/>
      <c r="X50"/>
      <c r="AQ50" s="21"/>
      <c r="AR50" s="21"/>
      <c r="AS50" s="21"/>
      <c r="AT50" s="21"/>
      <c r="AU50" s="19"/>
      <c r="AV50" s="21"/>
      <c r="AW50" s="21"/>
      <c r="AX50" s="21"/>
      <c r="AY50" s="21"/>
      <c r="AZ50" s="21"/>
      <c r="BA50" s="21"/>
      <c r="BB50" s="21"/>
      <c r="BC50" s="21"/>
      <c r="CA50" s="11" t="s">
        <v>2</v>
      </c>
    </row>
    <row r="51" spans="2:79" ht="17.25" thickBot="1">
      <c r="B51" s="34"/>
      <c r="C51" s="59" t="s">
        <v>777</v>
      </c>
      <c r="D51" s="68"/>
      <c r="E51" s="34"/>
      <c r="F51" s="34"/>
      <c r="G51" s="34"/>
      <c r="H51" s="36"/>
      <c r="K51" s="34"/>
      <c r="L51" s="34"/>
      <c r="O51" s="18"/>
      <c r="P51" s="18"/>
      <c r="W51"/>
      <c r="X51"/>
      <c r="AQ51" s="21"/>
      <c r="AR51" s="21"/>
      <c r="AS51" s="22"/>
      <c r="AT51" s="21"/>
      <c r="AU51" s="19"/>
      <c r="AV51" s="21"/>
      <c r="AW51" s="21"/>
      <c r="AX51" s="21"/>
      <c r="AY51" s="21"/>
      <c r="AZ51" s="21"/>
      <c r="BA51" s="21"/>
      <c r="BB51" s="21"/>
      <c r="BC51" s="21"/>
      <c r="CA51" s="11" t="s">
        <v>3</v>
      </c>
    </row>
    <row r="52" spans="2:79" ht="16.5">
      <c r="B52" s="34"/>
      <c r="C52" s="39" t="s">
        <v>770</v>
      </c>
      <c r="D52" s="69"/>
      <c r="E52" s="34"/>
      <c r="F52" s="34"/>
      <c r="G52" s="34"/>
      <c r="H52" s="36"/>
      <c r="K52" s="34"/>
      <c r="L52" s="34"/>
      <c r="O52" s="18"/>
      <c r="P52" s="18"/>
      <c r="W52"/>
      <c r="X52"/>
      <c r="AQ52" s="21"/>
      <c r="AR52" s="21"/>
      <c r="AS52" s="22"/>
      <c r="AT52" s="21"/>
      <c r="AU52" s="19"/>
      <c r="AV52" s="21"/>
      <c r="AW52" s="21"/>
      <c r="AX52" s="21"/>
      <c r="AY52" s="21"/>
      <c r="AZ52" s="21"/>
      <c r="BA52" s="21"/>
      <c r="BB52" s="21"/>
      <c r="BC52" s="21"/>
      <c r="CA52" s="11" t="s">
        <v>4</v>
      </c>
    </row>
    <row r="53" spans="5:79" ht="16.5">
      <c r="E53" s="34"/>
      <c r="F53" s="34"/>
      <c r="G53" s="34"/>
      <c r="H53" s="36"/>
      <c r="K53" s="34"/>
      <c r="L53" s="34"/>
      <c r="O53" s="18"/>
      <c r="P53" s="18"/>
      <c r="W53"/>
      <c r="X53"/>
      <c r="AQ53" s="21"/>
      <c r="AR53" s="21"/>
      <c r="AS53" s="22"/>
      <c r="AT53" s="21"/>
      <c r="AU53" s="19"/>
      <c r="AV53" s="21"/>
      <c r="AW53" s="21"/>
      <c r="AX53" s="21"/>
      <c r="AY53" s="21"/>
      <c r="AZ53" s="21"/>
      <c r="BA53" s="21"/>
      <c r="BB53" s="21"/>
      <c r="BC53" s="21"/>
      <c r="CA53" s="11" t="s">
        <v>5</v>
      </c>
    </row>
    <row r="54" spans="6:79" ht="16.5">
      <c r="F54" s="34"/>
      <c r="G54" s="34"/>
      <c r="K54" s="34"/>
      <c r="L54" s="34"/>
      <c r="R54" s="18"/>
      <c r="S54" s="18"/>
      <c r="W54"/>
      <c r="X54"/>
      <c r="AT54" s="21"/>
      <c r="AU54" s="21"/>
      <c r="AV54" s="22"/>
      <c r="AW54" s="21"/>
      <c r="AX54" s="19"/>
      <c r="AY54" s="21"/>
      <c r="AZ54" s="21"/>
      <c r="BA54" s="21"/>
      <c r="BB54" s="21"/>
      <c r="BC54" s="21"/>
      <c r="BD54" s="21"/>
      <c r="BE54" s="21"/>
      <c r="BF54" s="21"/>
      <c r="CA54" s="11" t="s">
        <v>6</v>
      </c>
    </row>
    <row r="55" spans="51:79" ht="12.75">
      <c r="AY55" s="21"/>
      <c r="AZ55" s="21"/>
      <c r="BA55" s="22"/>
      <c r="BB55" s="21"/>
      <c r="BC55" s="19"/>
      <c r="BD55" s="21"/>
      <c r="BE55" s="21"/>
      <c r="BF55" s="21"/>
      <c r="BG55" s="21"/>
      <c r="BH55" s="21"/>
      <c r="BI55" s="21"/>
      <c r="BJ55" s="21"/>
      <c r="BK55" s="21"/>
      <c r="CA55" s="11" t="s">
        <v>7</v>
      </c>
    </row>
    <row r="56" spans="51:79" ht="12.75">
      <c r="AY56" s="21"/>
      <c r="AZ56" s="21"/>
      <c r="BA56" s="22"/>
      <c r="BB56" s="21"/>
      <c r="BC56" s="19"/>
      <c r="BD56" s="21"/>
      <c r="BE56" s="21"/>
      <c r="BF56" s="21"/>
      <c r="BG56" s="21"/>
      <c r="BH56" s="21"/>
      <c r="BI56" s="21"/>
      <c r="BJ56" s="21"/>
      <c r="BK56" s="21"/>
      <c r="CA56" s="11" t="s">
        <v>8</v>
      </c>
    </row>
    <row r="57" spans="51:79" ht="12.75">
      <c r="AY57" s="21"/>
      <c r="AZ57" s="21"/>
      <c r="BA57" s="22"/>
      <c r="BB57" s="21"/>
      <c r="BC57" s="19"/>
      <c r="BD57" s="21"/>
      <c r="BE57" s="21"/>
      <c r="BF57" s="21"/>
      <c r="BG57" s="21"/>
      <c r="BH57" s="21"/>
      <c r="BI57" s="21"/>
      <c r="BJ57" s="21"/>
      <c r="BK57" s="21"/>
      <c r="CA57" s="11" t="s">
        <v>667</v>
      </c>
    </row>
    <row r="58" spans="51:79" ht="12.75">
      <c r="AY58" s="21"/>
      <c r="AZ58" s="21"/>
      <c r="BA58" s="22"/>
      <c r="BB58" s="21"/>
      <c r="BC58" s="19"/>
      <c r="BD58" s="21"/>
      <c r="BE58" s="21"/>
      <c r="BF58" s="21"/>
      <c r="BG58" s="21"/>
      <c r="BH58" s="21"/>
      <c r="BI58" s="21"/>
      <c r="BJ58" s="21"/>
      <c r="BK58" s="21"/>
      <c r="CA58" s="11" t="s">
        <v>9</v>
      </c>
    </row>
    <row r="59" spans="13:79" ht="16.5">
      <c r="M59" s="34"/>
      <c r="N59" s="34"/>
      <c r="O59" s="34"/>
      <c r="P59" s="38"/>
      <c r="Q59" s="37"/>
      <c r="R59" s="37"/>
      <c r="S59" s="33"/>
      <c r="AY59" s="21"/>
      <c r="AZ59" s="21"/>
      <c r="BA59" s="21"/>
      <c r="BB59" s="21"/>
      <c r="BC59" s="19"/>
      <c r="BD59" s="21"/>
      <c r="BE59" s="21"/>
      <c r="BF59" s="21"/>
      <c r="BG59" s="21"/>
      <c r="BH59" s="21"/>
      <c r="BI59" s="21"/>
      <c r="BJ59" s="21"/>
      <c r="BK59" s="21"/>
      <c r="CA59" s="11" t="s">
        <v>11</v>
      </c>
    </row>
    <row r="60" spans="51:79" ht="12.75">
      <c r="AY60" s="21"/>
      <c r="AZ60" s="21"/>
      <c r="BA60" s="21"/>
      <c r="BB60" s="21"/>
      <c r="BC60" s="19"/>
      <c r="BD60" s="21"/>
      <c r="BE60" s="21"/>
      <c r="BF60" s="21"/>
      <c r="BG60" s="21"/>
      <c r="BH60" s="21"/>
      <c r="BI60" s="21"/>
      <c r="BJ60" s="21"/>
      <c r="BK60" s="21"/>
      <c r="CA60" s="11" t="s">
        <v>12</v>
      </c>
    </row>
    <row r="61" spans="51:79" ht="12.75">
      <c r="AY61" s="21"/>
      <c r="AZ61" s="21"/>
      <c r="BA61" s="21"/>
      <c r="BB61" s="21"/>
      <c r="BC61" s="19"/>
      <c r="BD61" s="21"/>
      <c r="BE61" s="21"/>
      <c r="BF61" s="21"/>
      <c r="BG61" s="21"/>
      <c r="BH61" s="21"/>
      <c r="BI61" s="21"/>
      <c r="BJ61" s="21"/>
      <c r="BK61" s="21"/>
      <c r="CA61" s="11" t="s">
        <v>13</v>
      </c>
    </row>
    <row r="62" spans="51:79" ht="12.75">
      <c r="AY62" s="21"/>
      <c r="AZ62" s="21"/>
      <c r="BA62" s="21"/>
      <c r="BB62" s="21"/>
      <c r="BC62" s="19"/>
      <c r="BD62" s="21"/>
      <c r="BE62" s="21"/>
      <c r="BF62" s="21"/>
      <c r="BG62" s="21"/>
      <c r="BH62" s="21"/>
      <c r="BI62" s="21"/>
      <c r="BJ62" s="21"/>
      <c r="BK62" s="21"/>
      <c r="CA62" s="11" t="s">
        <v>15</v>
      </c>
    </row>
    <row r="63" spans="51:79" ht="12.75">
      <c r="AY63" s="21"/>
      <c r="AZ63" s="21"/>
      <c r="BA63" s="21"/>
      <c r="BB63" s="21"/>
      <c r="BC63" s="19"/>
      <c r="BD63" s="21"/>
      <c r="BE63" s="21"/>
      <c r="BF63" s="21"/>
      <c r="BG63" s="21"/>
      <c r="BH63" s="21"/>
      <c r="BI63" s="21"/>
      <c r="BJ63" s="21"/>
      <c r="BK63" s="21"/>
      <c r="CA63" s="11" t="s">
        <v>17</v>
      </c>
    </row>
    <row r="64" spans="51:79" ht="12.75">
      <c r="AY64" s="21"/>
      <c r="AZ64" s="21"/>
      <c r="BA64" s="21"/>
      <c r="BB64" s="21"/>
      <c r="BC64" s="19"/>
      <c r="BD64" s="21"/>
      <c r="BE64" s="21"/>
      <c r="BF64" s="21"/>
      <c r="BG64" s="21"/>
      <c r="BH64" s="21"/>
      <c r="BI64" s="21"/>
      <c r="BJ64" s="21"/>
      <c r="BK64" s="21"/>
      <c r="CA64" s="11" t="s">
        <v>19</v>
      </c>
    </row>
    <row r="65" spans="51:79" ht="12.75">
      <c r="AY65" s="21"/>
      <c r="AZ65" s="21"/>
      <c r="BA65" s="21"/>
      <c r="BB65" s="21"/>
      <c r="BC65" s="19"/>
      <c r="BD65" s="21"/>
      <c r="BE65" s="21"/>
      <c r="BF65" s="21"/>
      <c r="BG65" s="21"/>
      <c r="BH65" s="21"/>
      <c r="BI65" s="21"/>
      <c r="BJ65" s="21"/>
      <c r="BK65" s="21"/>
      <c r="CA65" s="11" t="s">
        <v>21</v>
      </c>
    </row>
    <row r="66" spans="51:79" ht="12.75">
      <c r="AY66" s="21"/>
      <c r="AZ66" s="21"/>
      <c r="BA66" s="21"/>
      <c r="BB66" s="21"/>
      <c r="BC66" s="19"/>
      <c r="BD66" s="21"/>
      <c r="BE66" s="21"/>
      <c r="BF66" s="21"/>
      <c r="BG66" s="21"/>
      <c r="BH66" s="21"/>
      <c r="BI66" s="21"/>
      <c r="BJ66" s="21"/>
      <c r="BK66" s="21"/>
      <c r="CA66" s="11" t="s">
        <v>23</v>
      </c>
    </row>
    <row r="67" spans="51:79" ht="12.75">
      <c r="AY67" s="21"/>
      <c r="AZ67" s="21"/>
      <c r="BA67" s="22"/>
      <c r="BB67" s="21"/>
      <c r="BC67" s="19"/>
      <c r="BD67" s="21"/>
      <c r="BE67" s="21"/>
      <c r="BF67" s="21"/>
      <c r="BG67" s="21"/>
      <c r="BH67" s="21"/>
      <c r="BI67" s="21"/>
      <c r="BJ67" s="21"/>
      <c r="BK67" s="21"/>
      <c r="CA67" s="11" t="s">
        <v>25</v>
      </c>
    </row>
    <row r="68" spans="51:79" ht="12.75">
      <c r="AY68" s="21"/>
      <c r="AZ68" s="21"/>
      <c r="BA68" s="22"/>
      <c r="BB68" s="21"/>
      <c r="BC68" s="19"/>
      <c r="BD68" s="21"/>
      <c r="BE68" s="21"/>
      <c r="BF68" s="21"/>
      <c r="BG68" s="21"/>
      <c r="BH68" s="21"/>
      <c r="BI68" s="21"/>
      <c r="BJ68" s="21"/>
      <c r="BK68" s="21"/>
      <c r="CA68" s="11" t="s">
        <v>27</v>
      </c>
    </row>
    <row r="69" spans="51:79" ht="12.75">
      <c r="AY69" s="21"/>
      <c r="AZ69" s="21"/>
      <c r="BA69" s="22"/>
      <c r="BB69" s="21"/>
      <c r="BC69" s="19"/>
      <c r="BD69" s="21"/>
      <c r="BE69" s="21"/>
      <c r="BF69" s="21"/>
      <c r="BG69" s="21"/>
      <c r="BH69" s="21"/>
      <c r="BI69" s="21"/>
      <c r="BJ69" s="21"/>
      <c r="BK69" s="21"/>
      <c r="CA69" s="11" t="s">
        <v>28</v>
      </c>
    </row>
    <row r="70" spans="51:79" ht="12.75">
      <c r="AY70" s="21"/>
      <c r="AZ70" s="21"/>
      <c r="BA70" s="22"/>
      <c r="BB70" s="21"/>
      <c r="BC70" s="19"/>
      <c r="BD70" s="21"/>
      <c r="BE70" s="21"/>
      <c r="BF70" s="21"/>
      <c r="BG70" s="21"/>
      <c r="BH70" s="21"/>
      <c r="BI70" s="21"/>
      <c r="BJ70" s="21"/>
      <c r="BK70" s="21"/>
      <c r="CA70" s="11" t="s">
        <v>30</v>
      </c>
    </row>
    <row r="71" spans="51:79" ht="12.75">
      <c r="AY71" s="21"/>
      <c r="AZ71" s="21"/>
      <c r="BA71" s="22"/>
      <c r="BB71" s="21"/>
      <c r="BC71" s="19"/>
      <c r="BD71" s="21"/>
      <c r="BE71" s="21"/>
      <c r="BF71" s="21"/>
      <c r="BG71" s="21"/>
      <c r="BH71" s="21"/>
      <c r="BI71" s="21"/>
      <c r="BJ71" s="21"/>
      <c r="BK71" s="21"/>
      <c r="CA71" s="11" t="s">
        <v>675</v>
      </c>
    </row>
    <row r="72" spans="51:79" ht="12.75">
      <c r="AY72" s="21"/>
      <c r="AZ72" s="21"/>
      <c r="BA72" s="22"/>
      <c r="BB72" s="21"/>
      <c r="BC72" s="19"/>
      <c r="BD72" s="21"/>
      <c r="BE72" s="21"/>
      <c r="BF72" s="21"/>
      <c r="BG72" s="21"/>
      <c r="BH72" s="21"/>
      <c r="BI72" s="21"/>
      <c r="BJ72" s="21"/>
      <c r="BK72" s="21"/>
      <c r="CA72" s="11" t="s">
        <v>31</v>
      </c>
    </row>
    <row r="73" spans="51:79" ht="12.75">
      <c r="AY73" s="21"/>
      <c r="AZ73" s="21"/>
      <c r="BA73" s="22"/>
      <c r="BB73" s="21"/>
      <c r="BC73" s="19"/>
      <c r="BD73" s="21"/>
      <c r="BE73" s="21"/>
      <c r="BF73" s="21"/>
      <c r="BG73" s="21"/>
      <c r="BH73" s="21"/>
      <c r="BI73" s="21"/>
      <c r="BJ73" s="21"/>
      <c r="BK73" s="21"/>
      <c r="CA73" s="11" t="s">
        <v>35</v>
      </c>
    </row>
    <row r="74" spans="51:79" ht="12.75">
      <c r="AY74" s="21"/>
      <c r="AZ74" s="21"/>
      <c r="BA74" s="22"/>
      <c r="BB74" s="21"/>
      <c r="BC74" s="19"/>
      <c r="BD74" s="21"/>
      <c r="BE74" s="21"/>
      <c r="BF74" s="21"/>
      <c r="BG74" s="21"/>
      <c r="BH74" s="21"/>
      <c r="BI74" s="21"/>
      <c r="BJ74" s="21"/>
      <c r="BK74" s="21"/>
      <c r="CA74" s="11" t="s">
        <v>38</v>
      </c>
    </row>
    <row r="75" spans="51:79" ht="12.75">
      <c r="AY75" s="21"/>
      <c r="AZ75" s="21"/>
      <c r="BA75" s="21"/>
      <c r="BB75" s="21"/>
      <c r="BC75" s="19"/>
      <c r="BD75" s="21"/>
      <c r="BE75" s="21"/>
      <c r="BF75" s="21"/>
      <c r="BG75" s="21"/>
      <c r="BH75" s="21"/>
      <c r="BI75" s="21"/>
      <c r="BJ75" s="21"/>
      <c r="BK75" s="21"/>
      <c r="CA75" s="11" t="s">
        <v>41</v>
      </c>
    </row>
    <row r="76" spans="51:79" ht="12.75">
      <c r="AY76" s="21"/>
      <c r="AZ76" s="21"/>
      <c r="BA76" s="21"/>
      <c r="BB76" s="21"/>
      <c r="BC76" s="19"/>
      <c r="BD76" s="21"/>
      <c r="BE76" s="21"/>
      <c r="BF76" s="21"/>
      <c r="BG76" s="21"/>
      <c r="BH76" s="21"/>
      <c r="BI76" s="21"/>
      <c r="BJ76" s="21"/>
      <c r="BK76" s="21"/>
      <c r="CA76" s="11" t="s">
        <v>46</v>
      </c>
    </row>
    <row r="77" spans="51:79" ht="12.75">
      <c r="AY77" s="21"/>
      <c r="AZ77" s="21"/>
      <c r="BA77" s="21"/>
      <c r="BB77" s="21"/>
      <c r="BC77" s="19"/>
      <c r="BD77" s="21"/>
      <c r="BE77" s="21"/>
      <c r="BF77" s="21"/>
      <c r="BG77" s="21"/>
      <c r="BH77" s="21"/>
      <c r="BI77" s="21"/>
      <c r="BJ77" s="21"/>
      <c r="BK77" s="21"/>
      <c r="CA77" s="11" t="s">
        <v>47</v>
      </c>
    </row>
    <row r="78" spans="51:79" ht="12.75">
      <c r="AY78" s="21"/>
      <c r="AZ78" s="21"/>
      <c r="BA78" s="21"/>
      <c r="BB78" s="21"/>
      <c r="BC78" s="19"/>
      <c r="BD78" s="21"/>
      <c r="BE78" s="21"/>
      <c r="BF78" s="21"/>
      <c r="BG78" s="21"/>
      <c r="BH78" s="21"/>
      <c r="BI78" s="21"/>
      <c r="BJ78" s="21"/>
      <c r="BK78" s="21"/>
      <c r="CA78" s="11" t="s">
        <v>48</v>
      </c>
    </row>
    <row r="79" spans="51:79" ht="12.75">
      <c r="AY79" s="21"/>
      <c r="AZ79" s="21"/>
      <c r="BA79" s="21"/>
      <c r="BB79" s="21"/>
      <c r="BC79" s="19"/>
      <c r="BD79" s="21"/>
      <c r="BE79" s="21"/>
      <c r="BF79" s="21"/>
      <c r="BG79" s="21"/>
      <c r="BH79" s="21"/>
      <c r="BI79" s="21"/>
      <c r="BJ79" s="21"/>
      <c r="BK79" s="21"/>
      <c r="CA79" s="11" t="s">
        <v>49</v>
      </c>
    </row>
    <row r="80" spans="51:79" ht="12.75">
      <c r="AY80" s="21"/>
      <c r="AZ80" s="21"/>
      <c r="BA80" s="21"/>
      <c r="BB80" s="21"/>
      <c r="BC80" s="19"/>
      <c r="BD80" s="21"/>
      <c r="BE80" s="21"/>
      <c r="BF80" s="21"/>
      <c r="BG80" s="21"/>
      <c r="BH80" s="21"/>
      <c r="BI80" s="21"/>
      <c r="BJ80" s="21"/>
      <c r="BK80" s="21"/>
      <c r="CA80" s="11" t="s">
        <v>50</v>
      </c>
    </row>
    <row r="81" spans="51:79" ht="12.75">
      <c r="AY81" s="21"/>
      <c r="AZ81" s="21"/>
      <c r="BA81" s="21"/>
      <c r="BB81" s="21"/>
      <c r="BC81" s="19"/>
      <c r="BD81" s="21"/>
      <c r="BE81" s="21"/>
      <c r="BF81" s="21"/>
      <c r="BG81" s="21"/>
      <c r="BH81" s="21"/>
      <c r="BI81" s="21"/>
      <c r="BJ81" s="21"/>
      <c r="BK81" s="21"/>
      <c r="CA81" s="11" t="s">
        <v>51</v>
      </c>
    </row>
    <row r="82" spans="51:79" ht="12.75">
      <c r="AY82" s="21"/>
      <c r="AZ82" s="21"/>
      <c r="BA82" s="21"/>
      <c r="BB82" s="21"/>
      <c r="BC82" s="19"/>
      <c r="BD82" s="21"/>
      <c r="BE82" s="21"/>
      <c r="BF82" s="21"/>
      <c r="BG82" s="21"/>
      <c r="BH82" s="21"/>
      <c r="BI82" s="21"/>
      <c r="BJ82" s="21"/>
      <c r="BK82" s="21"/>
      <c r="CA82" s="11" t="s">
        <v>52</v>
      </c>
    </row>
    <row r="83" spans="51:79" ht="12.75">
      <c r="AY83" s="21"/>
      <c r="AZ83" s="21"/>
      <c r="BA83" s="22"/>
      <c r="BB83" s="21"/>
      <c r="BC83" s="19"/>
      <c r="BD83" s="21"/>
      <c r="BE83" s="21"/>
      <c r="BF83" s="21"/>
      <c r="BG83" s="21"/>
      <c r="BH83" s="21"/>
      <c r="BI83" s="21"/>
      <c r="BJ83" s="21"/>
      <c r="BK83" s="21"/>
      <c r="CA83" s="11" t="s">
        <v>53</v>
      </c>
    </row>
    <row r="84" spans="51:79" ht="12.75">
      <c r="AY84" s="21"/>
      <c r="AZ84" s="21"/>
      <c r="BA84" s="22"/>
      <c r="BB84" s="21"/>
      <c r="BC84" s="19"/>
      <c r="BD84" s="21"/>
      <c r="BE84" s="21"/>
      <c r="BF84" s="21"/>
      <c r="BG84" s="21"/>
      <c r="BH84" s="21"/>
      <c r="BI84" s="21"/>
      <c r="BJ84" s="21"/>
      <c r="BK84" s="21"/>
      <c r="CA84" s="11" t="s">
        <v>54</v>
      </c>
    </row>
    <row r="85" spans="51:79" ht="12.75">
      <c r="AY85" s="21"/>
      <c r="AZ85" s="21"/>
      <c r="BA85" s="22"/>
      <c r="BB85" s="21"/>
      <c r="BC85" s="19"/>
      <c r="BD85" s="21"/>
      <c r="BE85" s="21"/>
      <c r="BF85" s="21"/>
      <c r="BG85" s="21"/>
      <c r="BH85" s="21"/>
      <c r="BI85" s="21"/>
      <c r="BJ85" s="21"/>
      <c r="BK85" s="21"/>
      <c r="CA85" s="11" t="s">
        <v>683</v>
      </c>
    </row>
    <row r="86" spans="51:79" ht="12.75">
      <c r="AY86" s="21"/>
      <c r="AZ86" s="21"/>
      <c r="BA86" s="22"/>
      <c r="BB86" s="21"/>
      <c r="BC86" s="19"/>
      <c r="BD86" s="21"/>
      <c r="BE86" s="21"/>
      <c r="BF86" s="21"/>
      <c r="BG86" s="21"/>
      <c r="BH86" s="21"/>
      <c r="BI86" s="21"/>
      <c r="BJ86" s="21"/>
      <c r="BK86" s="21"/>
      <c r="CA86" s="11" t="s">
        <v>55</v>
      </c>
    </row>
    <row r="87" spans="51:79" ht="12.75">
      <c r="AY87" s="21"/>
      <c r="AZ87" s="21"/>
      <c r="BA87" s="22"/>
      <c r="BB87" s="21"/>
      <c r="BC87" s="19"/>
      <c r="BD87" s="21"/>
      <c r="BE87" s="21"/>
      <c r="BF87" s="21"/>
      <c r="BG87" s="21"/>
      <c r="BH87" s="21"/>
      <c r="BI87" s="21"/>
      <c r="BJ87" s="21"/>
      <c r="BK87" s="21"/>
      <c r="CA87" s="11" t="s">
        <v>56</v>
      </c>
    </row>
    <row r="88" spans="51:79" ht="12.75">
      <c r="AY88" s="21"/>
      <c r="AZ88" s="21"/>
      <c r="BA88" s="22"/>
      <c r="BB88" s="21"/>
      <c r="BC88" s="19"/>
      <c r="BD88" s="21"/>
      <c r="BE88" s="21"/>
      <c r="BF88" s="21"/>
      <c r="BG88" s="21"/>
      <c r="BH88" s="21"/>
      <c r="BI88" s="21"/>
      <c r="BJ88" s="21"/>
      <c r="BK88" s="21"/>
      <c r="CA88" s="11" t="s">
        <v>57</v>
      </c>
    </row>
    <row r="89" spans="51:79" ht="12.75">
      <c r="AY89" s="21"/>
      <c r="AZ89" s="21"/>
      <c r="BA89" s="22"/>
      <c r="BB89" s="21"/>
      <c r="BC89" s="19"/>
      <c r="BD89" s="21"/>
      <c r="BE89" s="21"/>
      <c r="BF89" s="21"/>
      <c r="BG89" s="21"/>
      <c r="BH89" s="21"/>
      <c r="BI89" s="21"/>
      <c r="BJ89" s="21"/>
      <c r="BK89" s="21"/>
      <c r="CA89" s="11" t="s">
        <v>58</v>
      </c>
    </row>
    <row r="90" spans="51:79" ht="12.75">
      <c r="AY90" s="21"/>
      <c r="AZ90" s="21"/>
      <c r="BA90" s="22"/>
      <c r="BB90" s="21"/>
      <c r="BC90" s="19"/>
      <c r="BD90" s="21"/>
      <c r="BE90" s="21"/>
      <c r="BF90" s="21"/>
      <c r="BG90" s="21"/>
      <c r="BH90" s="21"/>
      <c r="BI90" s="21"/>
      <c r="BJ90" s="21"/>
      <c r="BK90" s="21"/>
      <c r="CA90" s="11" t="s">
        <v>59</v>
      </c>
    </row>
    <row r="91" spans="51:79" ht="12.75">
      <c r="AY91" s="21"/>
      <c r="AZ91" s="21"/>
      <c r="BA91" s="21"/>
      <c r="BB91" s="21"/>
      <c r="BC91" s="19"/>
      <c r="BD91" s="21"/>
      <c r="BE91" s="21"/>
      <c r="BF91" s="21"/>
      <c r="BG91" s="21"/>
      <c r="BH91" s="21"/>
      <c r="BI91" s="21"/>
      <c r="BJ91" s="21"/>
      <c r="BK91" s="21"/>
      <c r="CA91" s="11" t="s">
        <v>60</v>
      </c>
    </row>
    <row r="92" spans="51:79" ht="12.75">
      <c r="AY92" s="21"/>
      <c r="AZ92" s="21"/>
      <c r="BA92" s="21"/>
      <c r="BB92" s="21"/>
      <c r="BC92" s="19"/>
      <c r="BD92" s="21"/>
      <c r="BE92" s="21"/>
      <c r="BF92" s="21"/>
      <c r="BG92" s="21"/>
      <c r="BH92" s="21"/>
      <c r="BI92" s="21"/>
      <c r="BJ92" s="21"/>
      <c r="BK92" s="21"/>
      <c r="CA92" s="11" t="s">
        <v>61</v>
      </c>
    </row>
    <row r="93" spans="51:79" ht="12.75">
      <c r="AY93" s="21"/>
      <c r="AZ93" s="21"/>
      <c r="BA93" s="21"/>
      <c r="BB93" s="21"/>
      <c r="BC93" s="19"/>
      <c r="BD93" s="21"/>
      <c r="BE93" s="21"/>
      <c r="BF93" s="21"/>
      <c r="BG93" s="21"/>
      <c r="BH93" s="21"/>
      <c r="BI93" s="21"/>
      <c r="BJ93" s="21"/>
      <c r="BK93" s="21"/>
      <c r="CA93" s="11" t="s">
        <v>522</v>
      </c>
    </row>
    <row r="94" spans="51:79" ht="12.75">
      <c r="AY94" s="21"/>
      <c r="AZ94" s="21"/>
      <c r="BA94" s="21"/>
      <c r="BB94" s="21"/>
      <c r="BC94" s="19"/>
      <c r="BD94" s="21"/>
      <c r="BE94" s="21"/>
      <c r="BF94" s="21"/>
      <c r="BG94" s="21"/>
      <c r="BH94" s="21"/>
      <c r="BI94" s="21"/>
      <c r="BJ94" s="21"/>
      <c r="BK94" s="21"/>
      <c r="CA94" s="11" t="s">
        <v>62</v>
      </c>
    </row>
    <row r="95" spans="51:79" ht="12.75">
      <c r="AY95" s="21"/>
      <c r="AZ95" s="21"/>
      <c r="BA95" s="21"/>
      <c r="BB95" s="21"/>
      <c r="BC95" s="19"/>
      <c r="BD95" s="21"/>
      <c r="BE95" s="21"/>
      <c r="BF95" s="21"/>
      <c r="BG95" s="21"/>
      <c r="BH95" s="21"/>
      <c r="BI95" s="21"/>
      <c r="BJ95" s="21"/>
      <c r="BK95" s="21"/>
      <c r="CA95" s="11" t="s">
        <v>63</v>
      </c>
    </row>
    <row r="96" spans="51:79" ht="12.75">
      <c r="AY96" s="21"/>
      <c r="AZ96" s="21"/>
      <c r="BA96" s="21"/>
      <c r="BB96" s="21"/>
      <c r="BC96" s="19"/>
      <c r="BD96" s="21"/>
      <c r="BE96" s="21"/>
      <c r="BF96" s="21"/>
      <c r="BG96" s="21"/>
      <c r="BH96" s="21"/>
      <c r="BI96" s="21"/>
      <c r="BJ96" s="21"/>
      <c r="BK96" s="21"/>
      <c r="CA96" s="11" t="s">
        <v>64</v>
      </c>
    </row>
    <row r="97" spans="51:79" ht="12.75">
      <c r="AY97" s="21"/>
      <c r="AZ97" s="21"/>
      <c r="BA97" s="21"/>
      <c r="BB97" s="21"/>
      <c r="BC97" s="19"/>
      <c r="BD97" s="21"/>
      <c r="BE97" s="21"/>
      <c r="BF97" s="21"/>
      <c r="BG97" s="21"/>
      <c r="BH97" s="21"/>
      <c r="BI97" s="21"/>
      <c r="BJ97" s="21"/>
      <c r="BK97" s="21"/>
      <c r="CA97" s="11" t="s">
        <v>65</v>
      </c>
    </row>
    <row r="98" spans="51:79" ht="12.75">
      <c r="AY98" s="21"/>
      <c r="AZ98" s="21"/>
      <c r="BA98" s="21"/>
      <c r="BB98" s="21"/>
      <c r="BC98" s="19"/>
      <c r="BD98" s="21"/>
      <c r="BE98" s="21"/>
      <c r="BF98" s="21"/>
      <c r="BG98" s="21"/>
      <c r="BH98" s="21"/>
      <c r="BI98" s="21"/>
      <c r="BJ98" s="21"/>
      <c r="BK98" s="21"/>
      <c r="CA98" s="11" t="s">
        <v>529</v>
      </c>
    </row>
    <row r="99" spans="51:79" ht="12.75">
      <c r="AY99" s="21"/>
      <c r="AZ99" s="21"/>
      <c r="BA99" s="22"/>
      <c r="BB99" s="21"/>
      <c r="BC99" s="19"/>
      <c r="BD99" s="21"/>
      <c r="BE99" s="21"/>
      <c r="BF99" s="21"/>
      <c r="BG99" s="21"/>
      <c r="BH99" s="21"/>
      <c r="BI99" s="21"/>
      <c r="BJ99" s="21"/>
      <c r="BK99" s="21"/>
      <c r="CA99" s="11" t="s">
        <v>66</v>
      </c>
    </row>
    <row r="100" spans="51:79" ht="12.75">
      <c r="AY100" s="21"/>
      <c r="AZ100" s="21"/>
      <c r="BA100" s="22"/>
      <c r="BB100" s="21"/>
      <c r="BC100" s="19"/>
      <c r="BD100" s="21"/>
      <c r="BE100" s="21"/>
      <c r="BF100" s="21"/>
      <c r="BG100" s="21"/>
      <c r="BH100" s="21"/>
      <c r="BI100" s="21"/>
      <c r="BJ100" s="21"/>
      <c r="BK100" s="21"/>
      <c r="CA100" s="11" t="s">
        <v>67</v>
      </c>
    </row>
    <row r="101" spans="51:79" ht="12.75">
      <c r="AY101" s="21"/>
      <c r="AZ101" s="21"/>
      <c r="BA101" s="22"/>
      <c r="BB101" s="21"/>
      <c r="BC101" s="19"/>
      <c r="BD101" s="21"/>
      <c r="BE101" s="21"/>
      <c r="BF101" s="21"/>
      <c r="BG101" s="21"/>
      <c r="BH101" s="21"/>
      <c r="BI101" s="21"/>
      <c r="BJ101" s="21"/>
      <c r="BK101" s="21"/>
      <c r="CA101" s="11" t="s">
        <v>68</v>
      </c>
    </row>
    <row r="102" spans="51:79" ht="12.75">
      <c r="AY102" s="21"/>
      <c r="AZ102" s="21"/>
      <c r="BA102" s="22"/>
      <c r="BB102" s="21"/>
      <c r="BC102" s="19"/>
      <c r="BD102" s="21"/>
      <c r="BE102" s="21"/>
      <c r="BF102" s="21"/>
      <c r="BG102" s="21"/>
      <c r="BH102" s="21"/>
      <c r="BI102" s="21"/>
      <c r="BJ102" s="21"/>
      <c r="BK102" s="21"/>
      <c r="CA102" s="11" t="s">
        <v>70</v>
      </c>
    </row>
    <row r="103" spans="51:79" ht="12.75">
      <c r="AY103" s="21"/>
      <c r="AZ103" s="21"/>
      <c r="BA103" s="22"/>
      <c r="BB103" s="21"/>
      <c r="BC103" s="19"/>
      <c r="BD103" s="21"/>
      <c r="BE103" s="21"/>
      <c r="BF103" s="21"/>
      <c r="BG103" s="21"/>
      <c r="BH103" s="21"/>
      <c r="BI103" s="21"/>
      <c r="BJ103" s="21"/>
      <c r="BK103" s="21"/>
      <c r="CA103" s="11" t="s">
        <v>72</v>
      </c>
    </row>
    <row r="104" spans="51:79" ht="12.75">
      <c r="AY104" s="21"/>
      <c r="AZ104" s="21"/>
      <c r="BA104" s="22"/>
      <c r="BB104" s="21"/>
      <c r="BC104" s="19"/>
      <c r="BD104" s="21"/>
      <c r="BE104" s="21"/>
      <c r="BF104" s="21"/>
      <c r="BG104" s="21"/>
      <c r="BH104" s="21"/>
      <c r="BI104" s="21"/>
      <c r="BJ104" s="21"/>
      <c r="BK104" s="21"/>
      <c r="CA104" s="11" t="s">
        <v>73</v>
      </c>
    </row>
    <row r="105" spans="51:79" ht="12.75">
      <c r="AY105" s="21"/>
      <c r="AZ105" s="21"/>
      <c r="BA105" s="22"/>
      <c r="BB105" s="21"/>
      <c r="BC105" s="19"/>
      <c r="BD105" s="21"/>
      <c r="BE105" s="21"/>
      <c r="BF105" s="21"/>
      <c r="BG105" s="21"/>
      <c r="BH105" s="21"/>
      <c r="BI105" s="21"/>
      <c r="BJ105" s="21"/>
      <c r="BK105" s="21"/>
      <c r="CA105" s="11" t="s">
        <v>75</v>
      </c>
    </row>
    <row r="106" spans="51:79" ht="12.75">
      <c r="AY106" s="21"/>
      <c r="AZ106" s="21"/>
      <c r="BA106" s="22"/>
      <c r="BB106" s="21"/>
      <c r="BC106" s="19"/>
      <c r="BD106" s="21"/>
      <c r="BE106" s="21"/>
      <c r="BF106" s="21"/>
      <c r="BG106" s="21"/>
      <c r="BH106" s="21"/>
      <c r="BI106" s="21"/>
      <c r="BJ106" s="21"/>
      <c r="BK106" s="21"/>
      <c r="CA106" s="11" t="s">
        <v>76</v>
      </c>
    </row>
    <row r="107" spans="51:79" ht="12.75">
      <c r="AY107" s="21"/>
      <c r="AZ107" s="21"/>
      <c r="BA107" s="21"/>
      <c r="BB107" s="21"/>
      <c r="BC107" s="19"/>
      <c r="BD107" s="21"/>
      <c r="BE107" s="21"/>
      <c r="BF107" s="21"/>
      <c r="BG107" s="21"/>
      <c r="BH107" s="21"/>
      <c r="BI107" s="21"/>
      <c r="BJ107" s="21"/>
      <c r="BK107" s="21"/>
      <c r="CA107" s="11" t="s">
        <v>78</v>
      </c>
    </row>
    <row r="108" spans="51:79" ht="12.75">
      <c r="AY108" s="21"/>
      <c r="AZ108" s="21"/>
      <c r="BA108" s="21"/>
      <c r="BB108" s="21"/>
      <c r="BC108" s="19"/>
      <c r="BD108" s="21"/>
      <c r="BE108" s="21"/>
      <c r="BF108" s="21"/>
      <c r="BG108" s="21"/>
      <c r="BH108" s="21"/>
      <c r="BI108" s="21"/>
      <c r="BJ108" s="21"/>
      <c r="BK108" s="21"/>
      <c r="CA108" s="11" t="s">
        <v>79</v>
      </c>
    </row>
    <row r="109" spans="51:79" ht="12.75">
      <c r="AY109" s="21"/>
      <c r="AZ109" s="21"/>
      <c r="BA109" s="21"/>
      <c r="BB109" s="21"/>
      <c r="BC109" s="19"/>
      <c r="BD109" s="21"/>
      <c r="BE109" s="21"/>
      <c r="BF109" s="21"/>
      <c r="BG109" s="21"/>
      <c r="BH109" s="21"/>
      <c r="BI109" s="21"/>
      <c r="BJ109" s="21"/>
      <c r="BK109" s="21"/>
      <c r="CA109" s="11" t="s">
        <v>80</v>
      </c>
    </row>
    <row r="110" spans="51:79" ht="12.75">
      <c r="AY110" s="21"/>
      <c r="AZ110" s="21"/>
      <c r="BA110" s="21"/>
      <c r="BB110" s="21"/>
      <c r="BC110" s="19"/>
      <c r="BD110" s="21"/>
      <c r="BE110" s="21"/>
      <c r="BF110" s="21"/>
      <c r="BG110" s="21"/>
      <c r="BH110" s="21"/>
      <c r="BI110" s="21"/>
      <c r="BJ110" s="21"/>
      <c r="BK110" s="21"/>
      <c r="CA110" s="11" t="s">
        <v>783</v>
      </c>
    </row>
    <row r="111" spans="51:79" ht="12.75">
      <c r="AY111" s="21"/>
      <c r="AZ111" s="21"/>
      <c r="BA111" s="21"/>
      <c r="BB111" s="21"/>
      <c r="BC111" s="19"/>
      <c r="BD111" s="21"/>
      <c r="BE111" s="21"/>
      <c r="BF111" s="21"/>
      <c r="BG111" s="21"/>
      <c r="BH111" s="21"/>
      <c r="BI111" s="21"/>
      <c r="BJ111" s="21"/>
      <c r="BK111" s="21"/>
      <c r="CA111" s="11" t="s">
        <v>82</v>
      </c>
    </row>
    <row r="112" spans="51:79" ht="12.75">
      <c r="AY112" s="21"/>
      <c r="AZ112" s="21"/>
      <c r="BA112" s="21"/>
      <c r="BB112" s="21"/>
      <c r="BC112" s="19"/>
      <c r="BD112" s="21"/>
      <c r="BE112" s="21"/>
      <c r="BF112" s="21"/>
      <c r="BG112" s="21"/>
      <c r="BH112" s="21"/>
      <c r="BI112" s="21"/>
      <c r="BJ112" s="21"/>
      <c r="BK112" s="21"/>
      <c r="CA112" s="11" t="s">
        <v>85</v>
      </c>
    </row>
    <row r="113" spans="51:79" ht="12.75">
      <c r="AY113" s="21"/>
      <c r="AZ113" s="21"/>
      <c r="BA113" s="21"/>
      <c r="BB113" s="21"/>
      <c r="BC113" s="19"/>
      <c r="BD113" s="21"/>
      <c r="BE113" s="21"/>
      <c r="BF113" s="21"/>
      <c r="BG113" s="21"/>
      <c r="BH113" s="21"/>
      <c r="BI113" s="21"/>
      <c r="BJ113" s="21"/>
      <c r="BK113" s="21"/>
      <c r="CA113" s="11" t="s">
        <v>86</v>
      </c>
    </row>
    <row r="114" spans="51:79" ht="12.75">
      <c r="AY114" s="21"/>
      <c r="AZ114" s="21"/>
      <c r="BA114" s="21"/>
      <c r="BB114" s="21"/>
      <c r="BC114" s="19"/>
      <c r="BD114" s="21"/>
      <c r="BE114" s="21"/>
      <c r="BF114" s="21"/>
      <c r="BG114" s="21"/>
      <c r="BH114" s="21"/>
      <c r="BI114" s="21"/>
      <c r="BJ114" s="21"/>
      <c r="BK114" s="21"/>
      <c r="CA114" s="11" t="s">
        <v>88</v>
      </c>
    </row>
    <row r="115" spans="51:79" ht="12.75">
      <c r="AY115" s="21"/>
      <c r="AZ115" s="21"/>
      <c r="BA115" s="22"/>
      <c r="BB115" s="21"/>
      <c r="BC115" s="19"/>
      <c r="BD115" s="21"/>
      <c r="BE115" s="21"/>
      <c r="BF115" s="21"/>
      <c r="BG115" s="21"/>
      <c r="BH115" s="21"/>
      <c r="BI115" s="21"/>
      <c r="BJ115" s="21"/>
      <c r="BK115" s="21"/>
      <c r="CA115" s="11" t="s">
        <v>90</v>
      </c>
    </row>
    <row r="116" spans="51:79" ht="12.75">
      <c r="AY116" s="21"/>
      <c r="AZ116" s="21"/>
      <c r="BA116" s="21"/>
      <c r="BB116" s="21"/>
      <c r="BC116" s="19"/>
      <c r="BD116" s="21"/>
      <c r="BE116" s="21"/>
      <c r="BF116" s="21"/>
      <c r="BG116" s="21"/>
      <c r="BH116" s="21"/>
      <c r="BI116" s="21"/>
      <c r="BJ116" s="21"/>
      <c r="BK116" s="21"/>
      <c r="CA116" s="11" t="s">
        <v>91</v>
      </c>
    </row>
    <row r="117" spans="51:79" ht="12.75">
      <c r="AY117" s="21"/>
      <c r="AZ117" s="21"/>
      <c r="BA117" s="21"/>
      <c r="BB117" s="21"/>
      <c r="BC117" s="19"/>
      <c r="BD117" s="21"/>
      <c r="BE117" s="21"/>
      <c r="BF117" s="21"/>
      <c r="BG117" s="21"/>
      <c r="BH117" s="21"/>
      <c r="BI117" s="21"/>
      <c r="BJ117" s="21"/>
      <c r="BK117" s="21"/>
      <c r="CA117" s="11" t="s">
        <v>92</v>
      </c>
    </row>
    <row r="118" spans="51:79" ht="12.75">
      <c r="AY118" s="21"/>
      <c r="AZ118" s="21"/>
      <c r="BA118" s="21"/>
      <c r="BB118" s="21"/>
      <c r="BC118" s="19"/>
      <c r="BD118" s="21"/>
      <c r="BE118" s="21"/>
      <c r="BF118" s="21"/>
      <c r="BG118" s="21"/>
      <c r="BH118" s="21"/>
      <c r="BI118" s="21"/>
      <c r="BJ118" s="21"/>
      <c r="BK118" s="21"/>
      <c r="CA118" s="11" t="s">
        <v>93</v>
      </c>
    </row>
    <row r="119" spans="51:79" ht="12.75">
      <c r="AY119" s="21"/>
      <c r="AZ119" s="21"/>
      <c r="BA119" s="21"/>
      <c r="BB119" s="21"/>
      <c r="BC119" s="19"/>
      <c r="BD119" s="21"/>
      <c r="BE119" s="21"/>
      <c r="BF119" s="21"/>
      <c r="BG119" s="21"/>
      <c r="BH119" s="21"/>
      <c r="BI119" s="21"/>
      <c r="BJ119" s="21"/>
      <c r="BK119" s="21"/>
      <c r="CA119" s="11" t="s">
        <v>95</v>
      </c>
    </row>
    <row r="120" spans="51:79" ht="12.75">
      <c r="AY120" s="21"/>
      <c r="AZ120" s="21"/>
      <c r="BA120" s="21"/>
      <c r="BB120" s="21"/>
      <c r="BC120" s="19"/>
      <c r="BD120" s="21"/>
      <c r="BE120" s="21"/>
      <c r="BF120" s="21"/>
      <c r="BG120" s="21"/>
      <c r="BH120" s="21"/>
      <c r="BI120" s="21"/>
      <c r="BJ120" s="21"/>
      <c r="BK120" s="21"/>
      <c r="CA120" s="11" t="s">
        <v>96</v>
      </c>
    </row>
    <row r="121" spans="51:79" ht="12.75">
      <c r="AY121" s="21"/>
      <c r="AZ121" s="21"/>
      <c r="BA121" s="21"/>
      <c r="BB121" s="21"/>
      <c r="BC121" s="19"/>
      <c r="BD121" s="21"/>
      <c r="BE121" s="21"/>
      <c r="BF121" s="21"/>
      <c r="BG121" s="21"/>
      <c r="BH121" s="21"/>
      <c r="BI121" s="21"/>
      <c r="BJ121" s="21"/>
      <c r="BK121" s="21"/>
      <c r="CA121" s="11" t="s">
        <v>97</v>
      </c>
    </row>
    <row r="122" ht="12.75">
      <c r="CA122" s="11" t="s">
        <v>98</v>
      </c>
    </row>
    <row r="123" ht="12.75">
      <c r="CA123" s="11" t="s">
        <v>100</v>
      </c>
    </row>
    <row r="124" ht="12.75">
      <c r="CA124" s="11" t="s">
        <v>102</v>
      </c>
    </row>
    <row r="125" ht="12.75">
      <c r="CA125" s="11" t="s">
        <v>103</v>
      </c>
    </row>
    <row r="126" ht="12.75">
      <c r="CA126" s="11" t="s">
        <v>104</v>
      </c>
    </row>
    <row r="127" ht="12.75">
      <c r="CA127" s="11" t="s">
        <v>105</v>
      </c>
    </row>
    <row r="128" ht="12.75">
      <c r="CA128" s="11" t="s">
        <v>784</v>
      </c>
    </row>
    <row r="129" ht="12.75">
      <c r="CA129" s="11" t="s">
        <v>106</v>
      </c>
    </row>
    <row r="130" ht="12.75">
      <c r="CA130" s="11" t="s">
        <v>111</v>
      </c>
    </row>
    <row r="131" ht="12.75">
      <c r="CA131" s="11" t="s">
        <v>112</v>
      </c>
    </row>
    <row r="132" ht="12.75">
      <c r="CA132" s="11" t="s">
        <v>114</v>
      </c>
    </row>
    <row r="133" ht="12.75">
      <c r="CA133" s="11" t="s">
        <v>115</v>
      </c>
    </row>
    <row r="134" ht="12.75">
      <c r="CA134" s="11" t="s">
        <v>117</v>
      </c>
    </row>
    <row r="135" ht="12.75">
      <c r="CA135" s="11" t="s">
        <v>118</v>
      </c>
    </row>
    <row r="136" ht="12.75">
      <c r="CA136" s="11" t="s">
        <v>119</v>
      </c>
    </row>
    <row r="137" ht="12.75">
      <c r="CA137" s="11" t="s">
        <v>120</v>
      </c>
    </row>
    <row r="138" ht="12.75">
      <c r="CA138" s="11" t="s">
        <v>121</v>
      </c>
    </row>
    <row r="139" ht="12.75">
      <c r="CA139" s="11" t="s">
        <v>122</v>
      </c>
    </row>
    <row r="140" ht="12.75">
      <c r="CA140" s="11" t="s">
        <v>124</v>
      </c>
    </row>
    <row r="141" ht="12.75">
      <c r="CA141" s="11" t="s">
        <v>125</v>
      </c>
    </row>
    <row r="142" ht="12.75">
      <c r="CA142" s="11" t="s">
        <v>126</v>
      </c>
    </row>
    <row r="143" ht="12.75">
      <c r="CA143" s="11" t="s">
        <v>128</v>
      </c>
    </row>
    <row r="144" ht="12.75">
      <c r="CA144" s="11" t="s">
        <v>129</v>
      </c>
    </row>
    <row r="145" ht="12.75">
      <c r="CA145" s="11" t="s">
        <v>130</v>
      </c>
    </row>
    <row r="146" ht="12.75">
      <c r="CA146" s="11" t="s">
        <v>131</v>
      </c>
    </row>
    <row r="147" ht="12.75">
      <c r="CA147" s="11" t="s">
        <v>132</v>
      </c>
    </row>
    <row r="148" ht="12.75">
      <c r="CA148" s="11" t="s">
        <v>133</v>
      </c>
    </row>
    <row r="149" ht="12.75">
      <c r="CA149" s="11" t="s">
        <v>134</v>
      </c>
    </row>
    <row r="150" ht="12.75">
      <c r="CA150" s="11" t="s">
        <v>136</v>
      </c>
    </row>
    <row r="151" ht="12.75">
      <c r="CA151" s="11" t="s">
        <v>138</v>
      </c>
    </row>
    <row r="152" ht="12.75">
      <c r="CA152" s="11" t="s">
        <v>140</v>
      </c>
    </row>
    <row r="153" ht="12.75">
      <c r="CA153" s="11" t="s">
        <v>141</v>
      </c>
    </row>
    <row r="154" ht="12.75">
      <c r="CA154" s="11" t="s">
        <v>142</v>
      </c>
    </row>
    <row r="155" ht="12.75">
      <c r="CA155" s="11" t="s">
        <v>549</v>
      </c>
    </row>
    <row r="156" ht="12.75">
      <c r="CA156" s="11" t="s">
        <v>143</v>
      </c>
    </row>
    <row r="157" ht="12.75">
      <c r="CA157" s="11" t="s">
        <v>144</v>
      </c>
    </row>
    <row r="158" ht="12.75">
      <c r="CA158" s="11" t="s">
        <v>145</v>
      </c>
    </row>
    <row r="159" ht="12.75">
      <c r="CA159" s="11" t="s">
        <v>146</v>
      </c>
    </row>
    <row r="160" ht="12.75">
      <c r="CA160" s="11" t="s">
        <v>148</v>
      </c>
    </row>
    <row r="161" ht="12.75">
      <c r="CA161" s="11" t="s">
        <v>150</v>
      </c>
    </row>
    <row r="162" ht="12.75">
      <c r="CA162" s="11" t="s">
        <v>152</v>
      </c>
    </row>
    <row r="163" ht="12.75">
      <c r="CA163" s="11" t="s">
        <v>154</v>
      </c>
    </row>
    <row r="164" ht="12.75">
      <c r="CA164" s="11" t="s">
        <v>155</v>
      </c>
    </row>
    <row r="165" ht="12.75">
      <c r="CA165" s="11" t="s">
        <v>156</v>
      </c>
    </row>
    <row r="166" ht="12.75">
      <c r="CA166" s="11" t="s">
        <v>157</v>
      </c>
    </row>
    <row r="167" ht="12.75">
      <c r="CA167" s="11" t="s">
        <v>158</v>
      </c>
    </row>
    <row r="168" ht="12.75">
      <c r="CA168" s="11" t="s">
        <v>556</v>
      </c>
    </row>
    <row r="169" ht="12.75">
      <c r="CA169" s="11" t="s">
        <v>160</v>
      </c>
    </row>
    <row r="170" ht="12.75">
      <c r="CA170" s="11" t="s">
        <v>161</v>
      </c>
    </row>
    <row r="171" ht="12.75">
      <c r="CA171" s="11" t="s">
        <v>162</v>
      </c>
    </row>
    <row r="172" ht="12.75">
      <c r="CA172" s="11" t="s">
        <v>163</v>
      </c>
    </row>
    <row r="173" ht="12.75">
      <c r="CA173" s="11" t="s">
        <v>164</v>
      </c>
    </row>
    <row r="174" ht="12.75">
      <c r="CA174" s="11" t="s">
        <v>165</v>
      </c>
    </row>
    <row r="175" ht="12.75">
      <c r="CA175" s="11" t="s">
        <v>166</v>
      </c>
    </row>
    <row r="176" ht="12.75">
      <c r="CA176" s="11" t="s">
        <v>167</v>
      </c>
    </row>
    <row r="177" ht="12.75">
      <c r="CA177" s="11" t="s">
        <v>169</v>
      </c>
    </row>
    <row r="178" ht="12.75">
      <c r="CA178" s="11" t="s">
        <v>170</v>
      </c>
    </row>
    <row r="179" ht="12.75">
      <c r="CA179" s="11" t="s">
        <v>171</v>
      </c>
    </row>
    <row r="180" ht="12.75">
      <c r="CA180" s="11" t="s">
        <v>172</v>
      </c>
    </row>
    <row r="181" ht="12.75">
      <c r="CA181" s="11" t="s">
        <v>174</v>
      </c>
    </row>
    <row r="182" ht="12.75">
      <c r="CA182" s="11" t="s">
        <v>175</v>
      </c>
    </row>
    <row r="183" ht="12.75">
      <c r="CA183" s="11" t="s">
        <v>177</v>
      </c>
    </row>
    <row r="184" ht="12.75">
      <c r="CA184" s="11" t="s">
        <v>179</v>
      </c>
    </row>
    <row r="185" ht="12.75">
      <c r="CA185" s="11" t="s">
        <v>181</v>
      </c>
    </row>
    <row r="186" ht="12.75">
      <c r="CA186" s="11" t="s">
        <v>183</v>
      </c>
    </row>
    <row r="187" ht="12.75">
      <c r="CA187" s="11" t="s">
        <v>184</v>
      </c>
    </row>
    <row r="188" ht="12.75">
      <c r="CA188" s="11" t="s">
        <v>565</v>
      </c>
    </row>
    <row r="189" ht="12.75">
      <c r="CA189" s="11" t="s">
        <v>185</v>
      </c>
    </row>
    <row r="190" ht="12.75">
      <c r="CA190" s="11" t="s">
        <v>187</v>
      </c>
    </row>
    <row r="191" ht="12.75">
      <c r="CA191" s="11" t="s">
        <v>188</v>
      </c>
    </row>
    <row r="192" ht="12.75">
      <c r="CA192" s="11" t="s">
        <v>189</v>
      </c>
    </row>
    <row r="193" ht="12.75">
      <c r="CA193" s="11" t="s">
        <v>190</v>
      </c>
    </row>
    <row r="194" ht="12.75">
      <c r="CA194" s="11" t="s">
        <v>192</v>
      </c>
    </row>
    <row r="195" ht="12.75">
      <c r="CA195" s="11" t="s">
        <v>193</v>
      </c>
    </row>
    <row r="196" ht="12.75">
      <c r="CA196" s="11" t="s">
        <v>194</v>
      </c>
    </row>
    <row r="197" ht="12.75">
      <c r="CA197" s="11" t="s">
        <v>195</v>
      </c>
    </row>
    <row r="198" ht="12.75">
      <c r="CA198" s="11" t="s">
        <v>446</v>
      </c>
    </row>
    <row r="199" ht="12.75">
      <c r="CA199" s="11" t="s">
        <v>197</v>
      </c>
    </row>
    <row r="200" ht="12.75">
      <c r="CA200" s="11" t="s">
        <v>199</v>
      </c>
    </row>
    <row r="201" ht="12.75">
      <c r="CA201" s="11" t="s">
        <v>201</v>
      </c>
    </row>
    <row r="202" ht="12.75">
      <c r="CA202" s="11" t="s">
        <v>202</v>
      </c>
    </row>
    <row r="203" ht="12.75">
      <c r="CA203" s="11" t="s">
        <v>203</v>
      </c>
    </row>
    <row r="204" ht="12.75">
      <c r="CA204" s="11" t="s">
        <v>205</v>
      </c>
    </row>
    <row r="205" ht="12.75">
      <c r="CA205" s="11" t="s">
        <v>207</v>
      </c>
    </row>
    <row r="206" ht="12.75">
      <c r="CA206" s="11" t="s">
        <v>209</v>
      </c>
    </row>
    <row r="207" ht="12.75">
      <c r="CA207" s="11" t="s">
        <v>210</v>
      </c>
    </row>
    <row r="208" ht="12.75">
      <c r="CA208" s="11" t="s">
        <v>212</v>
      </c>
    </row>
    <row r="209" ht="12.75">
      <c r="CA209" s="11" t="s">
        <v>213</v>
      </c>
    </row>
    <row r="210" ht="12.75">
      <c r="CA210" s="11" t="s">
        <v>214</v>
      </c>
    </row>
    <row r="211" ht="12.75">
      <c r="CA211" s="11" t="s">
        <v>216</v>
      </c>
    </row>
    <row r="212" ht="12.75">
      <c r="CA212" s="11" t="s">
        <v>217</v>
      </c>
    </row>
    <row r="213" ht="12.75">
      <c r="CA213" s="11" t="s">
        <v>222</v>
      </c>
    </row>
    <row r="214" ht="12.75">
      <c r="CA214" s="11" t="s">
        <v>447</v>
      </c>
    </row>
    <row r="215" ht="12.75">
      <c r="CA215" s="11" t="s">
        <v>224</v>
      </c>
    </row>
    <row r="216" ht="12.75">
      <c r="CA216" s="11" t="s">
        <v>225</v>
      </c>
    </row>
    <row r="217" ht="12.75">
      <c r="CA217" s="11" t="s">
        <v>226</v>
      </c>
    </row>
    <row r="218" ht="12.75">
      <c r="CA218" s="11" t="s">
        <v>228</v>
      </c>
    </row>
    <row r="219" ht="12.75">
      <c r="CA219" s="11" t="s">
        <v>229</v>
      </c>
    </row>
    <row r="220" ht="12.75">
      <c r="CA220" s="11" t="s">
        <v>230</v>
      </c>
    </row>
    <row r="221" ht="12.75">
      <c r="CA221" s="11" t="s">
        <v>231</v>
      </c>
    </row>
    <row r="222" ht="12.75">
      <c r="CA222" s="11" t="s">
        <v>232</v>
      </c>
    </row>
    <row r="223" ht="12.75">
      <c r="CA223" s="11" t="s">
        <v>233</v>
      </c>
    </row>
    <row r="224" ht="12.75">
      <c r="CA224" s="11" t="s">
        <v>234</v>
      </c>
    </row>
    <row r="225" ht="12.75">
      <c r="CA225" s="11" t="s">
        <v>235</v>
      </c>
    </row>
    <row r="226" ht="12.75">
      <c r="CA226" s="11" t="s">
        <v>236</v>
      </c>
    </row>
    <row r="227" ht="12.75">
      <c r="CA227" s="11" t="s">
        <v>237</v>
      </c>
    </row>
    <row r="228" ht="12.75">
      <c r="CA228" s="11" t="s">
        <v>238</v>
      </c>
    </row>
    <row r="229" ht="12.75">
      <c r="CA229" s="11" t="s">
        <v>239</v>
      </c>
    </row>
    <row r="230" ht="12.75">
      <c r="CA230" s="11" t="s">
        <v>240</v>
      </c>
    </row>
    <row r="231" ht="12.75">
      <c r="CA231" s="11" t="s">
        <v>457</v>
      </c>
    </row>
    <row r="232" ht="12.75">
      <c r="CA232" s="11" t="s">
        <v>241</v>
      </c>
    </row>
    <row r="233" ht="12.75">
      <c r="CA233" s="11" t="s">
        <v>242</v>
      </c>
    </row>
    <row r="234" ht="12.75">
      <c r="CA234" s="11" t="s">
        <v>244</v>
      </c>
    </row>
    <row r="235" ht="12.75">
      <c r="CA235" s="11" t="s">
        <v>246</v>
      </c>
    </row>
    <row r="236" ht="12.75">
      <c r="CA236" s="11" t="s">
        <v>248</v>
      </c>
    </row>
    <row r="237" ht="12.75">
      <c r="CA237" s="11" t="s">
        <v>250</v>
      </c>
    </row>
    <row r="238" ht="12.75">
      <c r="CA238" s="11" t="s">
        <v>251</v>
      </c>
    </row>
    <row r="239" ht="12.75">
      <c r="CA239" s="11" t="s">
        <v>253</v>
      </c>
    </row>
    <row r="240" ht="12.75">
      <c r="CA240" s="11" t="s">
        <v>254</v>
      </c>
    </row>
    <row r="241" ht="12.75">
      <c r="CA241" s="11" t="s">
        <v>256</v>
      </c>
    </row>
    <row r="242" ht="12.75">
      <c r="CA242" s="11" t="s">
        <v>257</v>
      </c>
    </row>
    <row r="243" ht="12.75">
      <c r="CA243" s="11" t="s">
        <v>259</v>
      </c>
    </row>
    <row r="244" ht="12.75">
      <c r="CA244" s="11" t="s">
        <v>260</v>
      </c>
    </row>
    <row r="245" ht="12.75">
      <c r="CA245" s="11" t="s">
        <v>261</v>
      </c>
    </row>
    <row r="246" ht="12.75">
      <c r="CA246" s="11" t="s">
        <v>262</v>
      </c>
    </row>
    <row r="247" ht="12.75">
      <c r="CA247" s="11" t="s">
        <v>264</v>
      </c>
    </row>
    <row r="248" ht="12.75">
      <c r="CA248" s="11" t="s">
        <v>266</v>
      </c>
    </row>
    <row r="249" ht="12.75">
      <c r="CA249" s="11" t="s">
        <v>267</v>
      </c>
    </row>
    <row r="250" ht="12.75">
      <c r="CA250" s="11" t="s">
        <v>268</v>
      </c>
    </row>
    <row r="251" ht="12.75">
      <c r="CA251" s="11" t="s">
        <v>269</v>
      </c>
    </row>
    <row r="252" ht="12.75">
      <c r="CA252" s="11" t="s">
        <v>270</v>
      </c>
    </row>
    <row r="253" ht="12.75">
      <c r="CA253" s="11" t="s">
        <v>271</v>
      </c>
    </row>
    <row r="254" ht="12.75">
      <c r="CA254" s="11" t="s">
        <v>492</v>
      </c>
    </row>
    <row r="255" ht="12.75">
      <c r="CA255" s="11" t="s">
        <v>272</v>
      </c>
    </row>
    <row r="256" ht="12.75">
      <c r="CA256" s="11" t="s">
        <v>273</v>
      </c>
    </row>
    <row r="257" ht="12.75">
      <c r="CA257" s="11" t="s">
        <v>499</v>
      </c>
    </row>
    <row r="258" ht="12.75">
      <c r="CA258" s="11" t="s">
        <v>274</v>
      </c>
    </row>
    <row r="259" ht="12.75">
      <c r="CA259" s="11" t="s">
        <v>277</v>
      </c>
    </row>
    <row r="260" ht="12.75">
      <c r="CA260" s="11" t="s">
        <v>278</v>
      </c>
    </row>
    <row r="261" ht="12.75">
      <c r="CA261" s="11" t="s">
        <v>279</v>
      </c>
    </row>
    <row r="262" ht="12.75">
      <c r="CA262" s="11" t="s">
        <v>280</v>
      </c>
    </row>
    <row r="263" ht="12.75">
      <c r="CA263" s="11" t="s">
        <v>281</v>
      </c>
    </row>
    <row r="264" ht="12.75">
      <c r="CA264" s="11" t="s">
        <v>282</v>
      </c>
    </row>
    <row r="265" ht="12.75">
      <c r="CA265" s="11" t="s">
        <v>283</v>
      </c>
    </row>
    <row r="266" ht="12.75">
      <c r="CA266" s="11" t="s">
        <v>284</v>
      </c>
    </row>
    <row r="267" ht="12.75">
      <c r="CA267" s="11" t="s">
        <v>285</v>
      </c>
    </row>
    <row r="268" ht="12.75">
      <c r="CA268" s="11" t="s">
        <v>286</v>
      </c>
    </row>
    <row r="269" ht="12.75">
      <c r="CA269" s="11" t="s">
        <v>294</v>
      </c>
    </row>
    <row r="270" ht="12.75">
      <c r="CA270" s="11" t="s">
        <v>296</v>
      </c>
    </row>
    <row r="271" ht="12.75">
      <c r="CA271" s="11" t="s">
        <v>297</v>
      </c>
    </row>
    <row r="272" ht="12.75">
      <c r="CA272" s="11" t="s">
        <v>298</v>
      </c>
    </row>
    <row r="273" ht="12.75">
      <c r="CA273" s="11" t="s">
        <v>299</v>
      </c>
    </row>
    <row r="274" ht="12.75">
      <c r="CA274" s="11" t="s">
        <v>300</v>
      </c>
    </row>
    <row r="275" ht="12.75">
      <c r="CA275" s="11" t="s">
        <v>301</v>
      </c>
    </row>
    <row r="276" ht="12.75">
      <c r="CA276" s="11" t="s">
        <v>302</v>
      </c>
    </row>
    <row r="277" ht="12.75">
      <c r="CA277" s="11" t="s">
        <v>303</v>
      </c>
    </row>
    <row r="278" ht="12.75">
      <c r="CA278" s="11" t="s">
        <v>304</v>
      </c>
    </row>
    <row r="279" ht="12.75">
      <c r="CA279" s="11" t="s">
        <v>305</v>
      </c>
    </row>
    <row r="280" ht="12.75">
      <c r="CA280" s="11" t="s">
        <v>306</v>
      </c>
    </row>
    <row r="281" ht="12.75">
      <c r="CA281" s="11" t="s">
        <v>307</v>
      </c>
    </row>
    <row r="282" ht="12.75">
      <c r="CA282" s="11" t="s">
        <v>308</v>
      </c>
    </row>
    <row r="283" ht="12.75">
      <c r="CA283" s="11" t="s">
        <v>309</v>
      </c>
    </row>
    <row r="284" ht="12.75">
      <c r="CA284" s="11" t="s">
        <v>310</v>
      </c>
    </row>
    <row r="285" ht="12.75">
      <c r="CA285" s="11" t="s">
        <v>311</v>
      </c>
    </row>
    <row r="286" ht="12.75">
      <c r="CA286" s="11" t="s">
        <v>312</v>
      </c>
    </row>
    <row r="287" ht="12.75">
      <c r="CA287" s="11" t="s">
        <v>318</v>
      </c>
    </row>
    <row r="288" ht="12.75">
      <c r="CA288" s="11" t="s">
        <v>320</v>
      </c>
    </row>
    <row r="289" ht="12.75">
      <c r="CA289" s="11" t="s">
        <v>507</v>
      </c>
    </row>
    <row r="290" ht="12.75">
      <c r="CA290" s="11" t="s">
        <v>321</v>
      </c>
    </row>
    <row r="291" ht="12.75">
      <c r="CA291" s="11" t="s">
        <v>323</v>
      </c>
    </row>
    <row r="292" ht="12.75">
      <c r="CA292" s="11" t="s">
        <v>324</v>
      </c>
    </row>
    <row r="293" ht="12.75">
      <c r="CA293" s="11" t="s">
        <v>326</v>
      </c>
    </row>
    <row r="294" ht="12.75">
      <c r="CA294" s="11" t="s">
        <v>328</v>
      </c>
    </row>
    <row r="295" ht="12.75">
      <c r="CA295" s="11" t="s">
        <v>330</v>
      </c>
    </row>
    <row r="296" ht="12.75">
      <c r="CA296" s="11" t="s">
        <v>332</v>
      </c>
    </row>
    <row r="297" ht="12.75">
      <c r="CA297" s="11" t="s">
        <v>333</v>
      </c>
    </row>
    <row r="298" ht="12.75">
      <c r="CA298" s="11" t="s">
        <v>334</v>
      </c>
    </row>
    <row r="299" ht="12.75">
      <c r="CA299" s="11" t="s">
        <v>335</v>
      </c>
    </row>
    <row r="300" ht="12.75">
      <c r="CA300" s="11" t="s">
        <v>337</v>
      </c>
    </row>
    <row r="301" ht="12.75">
      <c r="CA301" s="11" t="s">
        <v>340</v>
      </c>
    </row>
    <row r="302" ht="12.75">
      <c r="CA302" s="11" t="s">
        <v>341</v>
      </c>
    </row>
    <row r="303" ht="12.75">
      <c r="CA303" s="11" t="s">
        <v>342</v>
      </c>
    </row>
    <row r="304" ht="12.75">
      <c r="CA304" s="11" t="s">
        <v>344</v>
      </c>
    </row>
    <row r="305" ht="12.75">
      <c r="CA305" s="11" t="s">
        <v>346</v>
      </c>
    </row>
    <row r="306" ht="12.75">
      <c r="CA306" s="11" t="s">
        <v>347</v>
      </c>
    </row>
    <row r="307" ht="12.75">
      <c r="CA307" s="11" t="s">
        <v>349</v>
      </c>
    </row>
    <row r="308" ht="12.75">
      <c r="CA308" s="11" t="s">
        <v>518</v>
      </c>
    </row>
    <row r="309" ht="12.75">
      <c r="CA309" s="11" t="s">
        <v>350</v>
      </c>
    </row>
    <row r="310" ht="12.75">
      <c r="CA310" s="11" t="s">
        <v>352</v>
      </c>
    </row>
    <row r="311" ht="12.75">
      <c r="CA311" s="11" t="s">
        <v>354</v>
      </c>
    </row>
    <row r="312" ht="12.75">
      <c r="CA312" s="11" t="s">
        <v>355</v>
      </c>
    </row>
    <row r="313" ht="12.75">
      <c r="CA313" s="11" t="s">
        <v>360</v>
      </c>
    </row>
    <row r="314" ht="12.75">
      <c r="CA314" s="11" t="s">
        <v>361</v>
      </c>
    </row>
    <row r="315" ht="12.75">
      <c r="CA315" s="11" t="s">
        <v>363</v>
      </c>
    </row>
    <row r="316" ht="12.75">
      <c r="CA316" s="11" t="s">
        <v>365</v>
      </c>
    </row>
    <row r="317" ht="12.75">
      <c r="CA317" s="11" t="s">
        <v>366</v>
      </c>
    </row>
    <row r="318" ht="12.75">
      <c r="CA318" s="11" t="s">
        <v>534</v>
      </c>
    </row>
    <row r="319" ht="12.75">
      <c r="CA319" s="11" t="s">
        <v>790</v>
      </c>
    </row>
    <row r="320" ht="12.75">
      <c r="CA320" s="11" t="s">
        <v>795</v>
      </c>
    </row>
    <row r="321" ht="12.75">
      <c r="CA321" s="11" t="s">
        <v>797</v>
      </c>
    </row>
    <row r="322" ht="12.75">
      <c r="CA322" s="11" t="s">
        <v>799</v>
      </c>
    </row>
    <row r="323" ht="12.75">
      <c r="CA323" s="11" t="s">
        <v>800</v>
      </c>
    </row>
    <row r="324" ht="12.75">
      <c r="CA324" s="11" t="s">
        <v>801</v>
      </c>
    </row>
    <row r="325" ht="12.75">
      <c r="CA325" s="11" t="s">
        <v>802</v>
      </c>
    </row>
    <row r="326" ht="12.75">
      <c r="CA326" s="11" t="s">
        <v>803</v>
      </c>
    </row>
    <row r="327" ht="12.75">
      <c r="CA327" s="11" t="s">
        <v>804</v>
      </c>
    </row>
    <row r="328" ht="12.75">
      <c r="CA328" s="11" t="s">
        <v>806</v>
      </c>
    </row>
    <row r="329" ht="12.75">
      <c r="CA329" s="11" t="s">
        <v>807</v>
      </c>
    </row>
    <row r="330" ht="12.75">
      <c r="CA330" s="11" t="s">
        <v>808</v>
      </c>
    </row>
    <row r="331" ht="12.75">
      <c r="CA331" s="11" t="s">
        <v>371</v>
      </c>
    </row>
    <row r="332" ht="12.75">
      <c r="CA332" s="11" t="s">
        <v>809</v>
      </c>
    </row>
    <row r="333" ht="12.75">
      <c r="CA333" s="11" t="s">
        <v>810</v>
      </c>
    </row>
    <row r="334" ht="12.75">
      <c r="CA334" s="11" t="s">
        <v>812</v>
      </c>
    </row>
    <row r="335" ht="12.75">
      <c r="CA335" s="11" t="s">
        <v>813</v>
      </c>
    </row>
    <row r="336" ht="12.75">
      <c r="CA336" s="11" t="s">
        <v>814</v>
      </c>
    </row>
    <row r="337" ht="12.75">
      <c r="CA337" s="11" t="s">
        <v>815</v>
      </c>
    </row>
    <row r="338" ht="12.75">
      <c r="CA338" s="11" t="s">
        <v>818</v>
      </c>
    </row>
    <row r="339" ht="12.75">
      <c r="CA339" s="11" t="s">
        <v>819</v>
      </c>
    </row>
    <row r="340" ht="12.75">
      <c r="CA340" s="11" t="s">
        <v>820</v>
      </c>
    </row>
    <row r="341" ht="12.75">
      <c r="CA341" s="11" t="s">
        <v>821</v>
      </c>
    </row>
    <row r="342" ht="12.75">
      <c r="CA342" s="11" t="s">
        <v>822</v>
      </c>
    </row>
    <row r="343" ht="12.75">
      <c r="CA343" s="11" t="s">
        <v>823</v>
      </c>
    </row>
    <row r="344" ht="12.75">
      <c r="CA344" s="11" t="s">
        <v>824</v>
      </c>
    </row>
    <row r="345" ht="12.75">
      <c r="CA345" s="11" t="s">
        <v>379</v>
      </c>
    </row>
    <row r="346" ht="12.75">
      <c r="CA346" s="11" t="s">
        <v>380</v>
      </c>
    </row>
    <row r="347" ht="12.75">
      <c r="CA347" s="11" t="s">
        <v>384</v>
      </c>
    </row>
    <row r="348" ht="12.75">
      <c r="CA348" s="11" t="s">
        <v>825</v>
      </c>
    </row>
    <row r="349" ht="12.75">
      <c r="CA349" s="11" t="s">
        <v>826</v>
      </c>
    </row>
    <row r="350" ht="12.75">
      <c r="CA350" s="11" t="s">
        <v>828</v>
      </c>
    </row>
    <row r="351" ht="12.75">
      <c r="CA351" s="11" t="s">
        <v>829</v>
      </c>
    </row>
    <row r="352" ht="12.75">
      <c r="CA352" s="11" t="s">
        <v>830</v>
      </c>
    </row>
    <row r="353" ht="12.75">
      <c r="CA353" s="11" t="s">
        <v>833</v>
      </c>
    </row>
    <row r="354" ht="12.75">
      <c r="CA354" s="11" t="s">
        <v>834</v>
      </c>
    </row>
    <row r="355" ht="12.75">
      <c r="CA355" s="11" t="s">
        <v>835</v>
      </c>
    </row>
    <row r="356" ht="12.75">
      <c r="CA356" s="11" t="s">
        <v>838</v>
      </c>
    </row>
    <row r="357" ht="12.75">
      <c r="CA357" s="11" t="s">
        <v>839</v>
      </c>
    </row>
    <row r="358" ht="12.75">
      <c r="CA358" s="11" t="s">
        <v>841</v>
      </c>
    </row>
    <row r="359" ht="12.75">
      <c r="CA359" s="11" t="s">
        <v>842</v>
      </c>
    </row>
    <row r="360" ht="12.75">
      <c r="CA360" s="11" t="s">
        <v>843</v>
      </c>
    </row>
    <row r="361" ht="12.75">
      <c r="CA361" s="11" t="s">
        <v>845</v>
      </c>
    </row>
    <row r="362" ht="12.75">
      <c r="CA362" s="11" t="s">
        <v>847</v>
      </c>
    </row>
    <row r="363" ht="12.75">
      <c r="CA363" s="11" t="s">
        <v>848</v>
      </c>
    </row>
    <row r="364" ht="12.75">
      <c r="CA364" s="11" t="s">
        <v>849</v>
      </c>
    </row>
    <row r="365" ht="12.75">
      <c r="CA365" s="11" t="s">
        <v>850</v>
      </c>
    </row>
    <row r="366" ht="12.75">
      <c r="CA366" s="11" t="s">
        <v>852</v>
      </c>
    </row>
    <row r="367" ht="12.75">
      <c r="CA367" s="11" t="s">
        <v>853</v>
      </c>
    </row>
    <row r="368" ht="12.75">
      <c r="CA368" s="11" t="s">
        <v>855</v>
      </c>
    </row>
    <row r="369" ht="12.75">
      <c r="CA369" s="11" t="s">
        <v>861</v>
      </c>
    </row>
    <row r="370" ht="12.75">
      <c r="CA370" s="11" t="s">
        <v>862</v>
      </c>
    </row>
    <row r="371" ht="12.75">
      <c r="CA371" s="11" t="s">
        <v>863</v>
      </c>
    </row>
    <row r="372" ht="12.75">
      <c r="CA372" s="11" t="s">
        <v>865</v>
      </c>
    </row>
    <row r="373" ht="12.75">
      <c r="CA373" s="11" t="s">
        <v>867</v>
      </c>
    </row>
    <row r="374" ht="12.75">
      <c r="CA374" s="11" t="s">
        <v>868</v>
      </c>
    </row>
    <row r="375" ht="12.75">
      <c r="CA375" s="11" t="s">
        <v>870</v>
      </c>
    </row>
    <row r="376" ht="12.75">
      <c r="CA376" s="11" t="s">
        <v>871</v>
      </c>
    </row>
    <row r="377" ht="12.75">
      <c r="CA377" s="11" t="s">
        <v>873</v>
      </c>
    </row>
    <row r="378" ht="12.75">
      <c r="CA378" s="11" t="s">
        <v>874</v>
      </c>
    </row>
    <row r="379" ht="12.75">
      <c r="CA379" s="11" t="s">
        <v>875</v>
      </c>
    </row>
    <row r="380" ht="12.75">
      <c r="CA380" s="11" t="s">
        <v>877</v>
      </c>
    </row>
    <row r="381" ht="12.75">
      <c r="CA381" s="11" t="s">
        <v>878</v>
      </c>
    </row>
    <row r="382" ht="12.75">
      <c r="CA382" s="11" t="s">
        <v>879</v>
      </c>
    </row>
    <row r="383" ht="12.75">
      <c r="CA383" s="11" t="s">
        <v>881</v>
      </c>
    </row>
    <row r="384" ht="12.75">
      <c r="CA384" s="11" t="s">
        <v>882</v>
      </c>
    </row>
    <row r="385" ht="12.75">
      <c r="CA385" s="11" t="s">
        <v>883</v>
      </c>
    </row>
    <row r="386" ht="12.75">
      <c r="CA386" s="11" t="s">
        <v>884</v>
      </c>
    </row>
    <row r="387" ht="12.75">
      <c r="CA387" s="11" t="s">
        <v>885</v>
      </c>
    </row>
    <row r="388" ht="12.75">
      <c r="CA388" s="11" t="s">
        <v>887</v>
      </c>
    </row>
    <row r="389" ht="12.75">
      <c r="CA389" s="11" t="s">
        <v>888</v>
      </c>
    </row>
    <row r="390" ht="12.75">
      <c r="CA390" s="11" t="s">
        <v>889</v>
      </c>
    </row>
    <row r="391" ht="12.75">
      <c r="CA391" s="11" t="s">
        <v>891</v>
      </c>
    </row>
    <row r="392" ht="12.75">
      <c r="CA392" s="11" t="s">
        <v>893</v>
      </c>
    </row>
    <row r="393" ht="12.75">
      <c r="CA393" s="11" t="s">
        <v>894</v>
      </c>
    </row>
    <row r="394" ht="12.75">
      <c r="CA394" s="11" t="s">
        <v>895</v>
      </c>
    </row>
    <row r="395" ht="12.75">
      <c r="CA395" s="11" t="s">
        <v>896</v>
      </c>
    </row>
    <row r="396" ht="12.75">
      <c r="CA396" s="11" t="s">
        <v>897</v>
      </c>
    </row>
    <row r="397" ht="12.75">
      <c r="CA397" s="11" t="s">
        <v>899</v>
      </c>
    </row>
    <row r="398" ht="12.75">
      <c r="CA398" s="11" t="s">
        <v>900</v>
      </c>
    </row>
    <row r="399" ht="12.75">
      <c r="CA399" s="11" t="s">
        <v>901</v>
      </c>
    </row>
    <row r="400" ht="12.75">
      <c r="CA400" s="11" t="s">
        <v>906</v>
      </c>
    </row>
    <row r="401" ht="12.75">
      <c r="CA401" s="11" t="s">
        <v>907</v>
      </c>
    </row>
    <row r="402" ht="12.75">
      <c r="CA402" s="11" t="s">
        <v>908</v>
      </c>
    </row>
    <row r="403" ht="12.75">
      <c r="CA403" s="11" t="s">
        <v>910</v>
      </c>
    </row>
    <row r="404" ht="12.75">
      <c r="CA404" s="11" t="s">
        <v>912</v>
      </c>
    </row>
    <row r="405" ht="12.75">
      <c r="CA405" s="11" t="s">
        <v>386</v>
      </c>
    </row>
    <row r="406" ht="12.75">
      <c r="CA406" s="11" t="s">
        <v>392</v>
      </c>
    </row>
    <row r="407" ht="12.75">
      <c r="CA407" s="11" t="s">
        <v>396</v>
      </c>
    </row>
    <row r="408" ht="12.75">
      <c r="CA408" s="11" t="s">
        <v>401</v>
      </c>
    </row>
    <row r="409" ht="12.75">
      <c r="CA409" s="11" t="s">
        <v>406</v>
      </c>
    </row>
    <row r="410" ht="12.75">
      <c r="CA410" s="11" t="s">
        <v>411</v>
      </c>
    </row>
    <row r="411" ht="12.75">
      <c r="CA411" s="11" t="s">
        <v>913</v>
      </c>
    </row>
    <row r="412" ht="12.75">
      <c r="CA412" s="11" t="s">
        <v>417</v>
      </c>
    </row>
    <row r="413" ht="12.75">
      <c r="CA413" s="11" t="s">
        <v>916</v>
      </c>
    </row>
    <row r="414" ht="12.75">
      <c r="CA414" s="11" t="s">
        <v>917</v>
      </c>
    </row>
    <row r="415" ht="12.75">
      <c r="CA415" s="11" t="s">
        <v>919</v>
      </c>
    </row>
    <row r="416" ht="12.75">
      <c r="CA416" s="11" t="s">
        <v>922</v>
      </c>
    </row>
    <row r="417" ht="12.75">
      <c r="CA417" s="11" t="s">
        <v>925</v>
      </c>
    </row>
    <row r="418" ht="12.75">
      <c r="CA418" s="11" t="s">
        <v>926</v>
      </c>
    </row>
    <row r="419" ht="12.75">
      <c r="CA419" s="11" t="s">
        <v>928</v>
      </c>
    </row>
    <row r="420" ht="12.75">
      <c r="CA420" s="11" t="s">
        <v>936</v>
      </c>
    </row>
    <row r="421" ht="12.75">
      <c r="CA421" s="11" t="s">
        <v>937</v>
      </c>
    </row>
    <row r="422" ht="12.75">
      <c r="CA422" s="11" t="s">
        <v>939</v>
      </c>
    </row>
    <row r="423" ht="12.75">
      <c r="CA423" s="11" t="s">
        <v>941</v>
      </c>
    </row>
    <row r="424" ht="12.75">
      <c r="CA424" s="11" t="s">
        <v>942</v>
      </c>
    </row>
    <row r="425" ht="12.75">
      <c r="CA425" s="11" t="s">
        <v>943</v>
      </c>
    </row>
    <row r="426" ht="12.75">
      <c r="CA426" s="11" t="s">
        <v>945</v>
      </c>
    </row>
    <row r="427" ht="12.75">
      <c r="CA427" s="11" t="s">
        <v>947</v>
      </c>
    </row>
    <row r="428" ht="12.75">
      <c r="CA428" s="11" t="s">
        <v>949</v>
      </c>
    </row>
    <row r="429" ht="12.75">
      <c r="CA429" s="11" t="s">
        <v>422</v>
      </c>
    </row>
    <row r="430" ht="12.75">
      <c r="CA430" s="11"/>
    </row>
    <row r="431" ht="12.75">
      <c r="CA431" s="11"/>
    </row>
    <row r="432" ht="12.75">
      <c r="CA432" s="11"/>
    </row>
    <row r="433" ht="12.75">
      <c r="CA433" s="11"/>
    </row>
    <row r="434" ht="12.75">
      <c r="CA434" s="11"/>
    </row>
    <row r="435" ht="12.75">
      <c r="CA435" s="11"/>
    </row>
    <row r="436" ht="12.75">
      <c r="CA436" s="11"/>
    </row>
    <row r="437" ht="12.75">
      <c r="CA437" s="11"/>
    </row>
    <row r="438" ht="12.75">
      <c r="CA438" s="11"/>
    </row>
    <row r="439" ht="12.75">
      <c r="CA439" s="11"/>
    </row>
    <row r="440" ht="12.75">
      <c r="CA440" s="11"/>
    </row>
    <row r="441" ht="12.75">
      <c r="CA441" s="11"/>
    </row>
    <row r="442" ht="12.75">
      <c r="CA442" s="11"/>
    </row>
    <row r="443" ht="12.75">
      <c r="CA443" s="11"/>
    </row>
    <row r="444" ht="12.75">
      <c r="CA444" s="11"/>
    </row>
    <row r="445" ht="12.75">
      <c r="CA445" s="11"/>
    </row>
    <row r="446" ht="12.75">
      <c r="CA446" s="11"/>
    </row>
    <row r="447" ht="12.75">
      <c r="CA447" s="11"/>
    </row>
    <row r="448" ht="12.75">
      <c r="CA448" s="11"/>
    </row>
    <row r="449" ht="12.75">
      <c r="CA449" s="11"/>
    </row>
    <row r="450" ht="12.75">
      <c r="CA450" s="11"/>
    </row>
    <row r="451" ht="12.75">
      <c r="CA451" s="11"/>
    </row>
    <row r="452" ht="12.75">
      <c r="CA452" s="11"/>
    </row>
    <row r="453" ht="12.75">
      <c r="CA453" s="11"/>
    </row>
    <row r="454" ht="12.75">
      <c r="CA454" s="11"/>
    </row>
    <row r="455" ht="12.75">
      <c r="CA455" s="11"/>
    </row>
    <row r="456" ht="12.75">
      <c r="CA456" s="11"/>
    </row>
    <row r="457" ht="12.75">
      <c r="CA457" s="11"/>
    </row>
    <row r="458" ht="12.75">
      <c r="CA458" s="11"/>
    </row>
    <row r="459" ht="12.75">
      <c r="CA459" s="11"/>
    </row>
    <row r="460" ht="12.75">
      <c r="CA460" s="11"/>
    </row>
    <row r="461" ht="12.75">
      <c r="CA461" s="11"/>
    </row>
    <row r="462" ht="12.75">
      <c r="CA462" s="11"/>
    </row>
    <row r="463" ht="12.75">
      <c r="CA463" s="11"/>
    </row>
    <row r="464" ht="12.75">
      <c r="CA464" s="11"/>
    </row>
    <row r="465" ht="12.75">
      <c r="CA465" s="11"/>
    </row>
    <row r="466" ht="12.75">
      <c r="CA466" s="11"/>
    </row>
    <row r="467" ht="12.75">
      <c r="CA467" s="11"/>
    </row>
    <row r="468" ht="12.75">
      <c r="CA468" s="11"/>
    </row>
    <row r="469" ht="12.75">
      <c r="CA469" s="11"/>
    </row>
    <row r="470" ht="12.75">
      <c r="CA470" s="11"/>
    </row>
    <row r="471" ht="12.75">
      <c r="CA471" s="11"/>
    </row>
    <row r="472" ht="12.75">
      <c r="CA472" s="11"/>
    </row>
    <row r="473" ht="12.75">
      <c r="CA473" s="11"/>
    </row>
    <row r="474" ht="12.75">
      <c r="CA474" s="11"/>
    </row>
    <row r="475" ht="12.75">
      <c r="CA475" s="11"/>
    </row>
    <row r="476" ht="12.75">
      <c r="CA476" s="11"/>
    </row>
    <row r="477" ht="12.75">
      <c r="CA477" s="11"/>
    </row>
    <row r="478" ht="12.75">
      <c r="CA478" s="11"/>
    </row>
    <row r="479" ht="12.75">
      <c r="CA479" s="11"/>
    </row>
    <row r="480" ht="12.75">
      <c r="CA480" s="11"/>
    </row>
    <row r="481" ht="12.75">
      <c r="CA481" s="11"/>
    </row>
    <row r="482" ht="12.75">
      <c r="CA482" s="11"/>
    </row>
    <row r="483" ht="12.75">
      <c r="CA483" s="11"/>
    </row>
    <row r="484" ht="12.75">
      <c r="CA484" s="11"/>
    </row>
    <row r="485" ht="12.75">
      <c r="CA485" s="11"/>
    </row>
    <row r="486" ht="12.75">
      <c r="CA486" s="11"/>
    </row>
    <row r="487" ht="12.75">
      <c r="CA487" s="11"/>
    </row>
    <row r="488" ht="12.75">
      <c r="CA488" s="11"/>
    </row>
    <row r="489" ht="12.75">
      <c r="CA489" s="11"/>
    </row>
    <row r="490" ht="12.75">
      <c r="CA490" s="11"/>
    </row>
    <row r="491" ht="12.75">
      <c r="CA491" s="11"/>
    </row>
    <row r="492" ht="12.75">
      <c r="CA492" s="11"/>
    </row>
    <row r="493" ht="12.75">
      <c r="CA493" s="11"/>
    </row>
    <row r="494" ht="12.75">
      <c r="CA494" s="11"/>
    </row>
    <row r="495" ht="12.75">
      <c r="CA495" s="11"/>
    </row>
    <row r="496" ht="12.75">
      <c r="CA496" s="11"/>
    </row>
    <row r="497" ht="12.75">
      <c r="CA497" s="11"/>
    </row>
    <row r="498" ht="12.75">
      <c r="CA498" s="11"/>
    </row>
    <row r="499" ht="12.75">
      <c r="CA499" s="11"/>
    </row>
    <row r="500" ht="12.75">
      <c r="CA500" s="11"/>
    </row>
    <row r="501" ht="12.75">
      <c r="CA501" s="11"/>
    </row>
    <row r="502" ht="12.75">
      <c r="CA502" s="11"/>
    </row>
    <row r="503" ht="12.75">
      <c r="CA503" s="11"/>
    </row>
    <row r="504" ht="12.75">
      <c r="CA504" s="11"/>
    </row>
    <row r="505" ht="12.75">
      <c r="CA505" s="11"/>
    </row>
    <row r="506" ht="12.75">
      <c r="CA506" s="11"/>
    </row>
    <row r="507" ht="12.75">
      <c r="CA507" s="11"/>
    </row>
    <row r="508" ht="12.75">
      <c r="CA508" s="11"/>
    </row>
    <row r="509" ht="12.75">
      <c r="CA509" s="11"/>
    </row>
    <row r="510" ht="12.75">
      <c r="CA510" s="11"/>
    </row>
    <row r="511" ht="12.75">
      <c r="CA511" s="11"/>
    </row>
    <row r="512" ht="12.75">
      <c r="CA512" s="11"/>
    </row>
    <row r="513" ht="12.75">
      <c r="CA513" s="11"/>
    </row>
    <row r="514" ht="12.75">
      <c r="CA514" s="11"/>
    </row>
    <row r="515" ht="12.75">
      <c r="CA515" s="11"/>
    </row>
    <row r="516" ht="12.75">
      <c r="CA516" s="11"/>
    </row>
    <row r="517" ht="12.75">
      <c r="CA517" s="11"/>
    </row>
    <row r="518" ht="12.75">
      <c r="CA518" s="11"/>
    </row>
    <row r="519" ht="12.75">
      <c r="CA519" s="11"/>
    </row>
    <row r="520" ht="12.75">
      <c r="CA520" s="11"/>
    </row>
    <row r="521" ht="12.75">
      <c r="CA521" s="11"/>
    </row>
    <row r="522" ht="12.75">
      <c r="CA522" s="11"/>
    </row>
    <row r="523" ht="12.75">
      <c r="CA523" s="11"/>
    </row>
    <row r="524" ht="12.75">
      <c r="CA524" s="11"/>
    </row>
    <row r="525" ht="12.75">
      <c r="CA525" s="11"/>
    </row>
    <row r="526" ht="12.75">
      <c r="CA526" s="11"/>
    </row>
    <row r="527" ht="12.75">
      <c r="CA527" s="11"/>
    </row>
    <row r="528" ht="12.75">
      <c r="CA528" s="11"/>
    </row>
    <row r="529" ht="12.75">
      <c r="CA529" s="11"/>
    </row>
    <row r="530" ht="12.75">
      <c r="CA530" s="11"/>
    </row>
    <row r="531" ht="12.75">
      <c r="CA531" s="11"/>
    </row>
    <row r="532" ht="12.75">
      <c r="CA532" s="11"/>
    </row>
    <row r="533" ht="12.75">
      <c r="CA533" s="11"/>
    </row>
    <row r="534" ht="12.75">
      <c r="CA534" s="11"/>
    </row>
    <row r="535" ht="12.75">
      <c r="CA535" s="11"/>
    </row>
    <row r="536" ht="12.75">
      <c r="CA536" s="11"/>
    </row>
    <row r="537" ht="12.75">
      <c r="CA537" s="11"/>
    </row>
    <row r="538" ht="12.75">
      <c r="CA538" s="11"/>
    </row>
    <row r="539" ht="12.75">
      <c r="CA539" s="11"/>
    </row>
    <row r="540" ht="12.75">
      <c r="CA540" s="11"/>
    </row>
    <row r="541" ht="12.75">
      <c r="CA541" s="11"/>
    </row>
    <row r="542" ht="12.75">
      <c r="CA542" s="11"/>
    </row>
    <row r="543" ht="12.75">
      <c r="CA543" s="11"/>
    </row>
    <row r="544" ht="12.75">
      <c r="CA544" s="11"/>
    </row>
    <row r="545" ht="12.75">
      <c r="CA545" s="11"/>
    </row>
    <row r="546" ht="12.75">
      <c r="CA546" s="11"/>
    </row>
    <row r="547" ht="12.75">
      <c r="CA547" s="11"/>
    </row>
    <row r="548" ht="12.75">
      <c r="CA548" s="11"/>
    </row>
    <row r="549" ht="12.75">
      <c r="CA549" s="11"/>
    </row>
    <row r="550" ht="12.75">
      <c r="CA550" s="11"/>
    </row>
    <row r="551" ht="12.75">
      <c r="CA551" s="11"/>
    </row>
    <row r="552" ht="12.75">
      <c r="CA552" s="11"/>
    </row>
    <row r="553" ht="12.75">
      <c r="CA553" s="11"/>
    </row>
    <row r="554" ht="12.75">
      <c r="CA554" s="11"/>
    </row>
    <row r="555" ht="12.75">
      <c r="CA555" s="11"/>
    </row>
    <row r="556" ht="12.75">
      <c r="CA556" s="11"/>
    </row>
    <row r="557" ht="12.75">
      <c r="CA557" s="11"/>
    </row>
    <row r="558" ht="12.75">
      <c r="CA558" s="11"/>
    </row>
    <row r="559" ht="12.75">
      <c r="CA559" s="11"/>
    </row>
    <row r="560" ht="12.75">
      <c r="CA560" s="11"/>
    </row>
    <row r="561" ht="12.75">
      <c r="CA561" s="11"/>
    </row>
    <row r="562" ht="12.75">
      <c r="CA562" s="11"/>
    </row>
    <row r="563" ht="12.75">
      <c r="CA563" s="11"/>
    </row>
    <row r="564" ht="12.75">
      <c r="CA564" s="11"/>
    </row>
    <row r="565" ht="12.75">
      <c r="CA565" s="11"/>
    </row>
    <row r="566" ht="12.75">
      <c r="CA566" s="11"/>
    </row>
    <row r="567" ht="12.75">
      <c r="CA567" s="11"/>
    </row>
    <row r="568" ht="12.75">
      <c r="CA568" s="11"/>
    </row>
    <row r="569" ht="12.75">
      <c r="CA569" s="11"/>
    </row>
    <row r="570" ht="12.75">
      <c r="CA570" s="11"/>
    </row>
    <row r="571" ht="12.75">
      <c r="CA571" s="11"/>
    </row>
    <row r="572" ht="12.75">
      <c r="CA572" s="11"/>
    </row>
    <row r="573" ht="12.75">
      <c r="CA573" s="11"/>
    </row>
    <row r="574" ht="12.75">
      <c r="CA574" s="11"/>
    </row>
    <row r="575" ht="12.75">
      <c r="CA575" s="11"/>
    </row>
    <row r="576" ht="12.75">
      <c r="CA576" s="11"/>
    </row>
    <row r="577" ht="12.75">
      <c r="CA577" s="11"/>
    </row>
    <row r="578" ht="12.75">
      <c r="CA578" s="11"/>
    </row>
    <row r="579" ht="12.75">
      <c r="CA579" s="11"/>
    </row>
    <row r="580" ht="12.75">
      <c r="CA580" s="11"/>
    </row>
    <row r="581" ht="12.75">
      <c r="CA581" s="11"/>
    </row>
    <row r="582" ht="12.75">
      <c r="CA582" s="11"/>
    </row>
    <row r="583" ht="12.75">
      <c r="CA583" s="11"/>
    </row>
    <row r="584" ht="12.75">
      <c r="CA584" s="11"/>
    </row>
    <row r="585" ht="12.75">
      <c r="CA585" s="11"/>
    </row>
    <row r="586" ht="12.75">
      <c r="CA586" s="11"/>
    </row>
    <row r="587" ht="12.75">
      <c r="CA587" s="11"/>
    </row>
    <row r="588" ht="12.75">
      <c r="CA588" s="11"/>
    </row>
    <row r="589" ht="12.75">
      <c r="CA589" s="11"/>
    </row>
    <row r="590" ht="12.75">
      <c r="CA590" s="11"/>
    </row>
    <row r="591" ht="12.75">
      <c r="CA591" s="11"/>
    </row>
    <row r="592" ht="12.75">
      <c r="CA592" s="11"/>
    </row>
    <row r="593" ht="12.75">
      <c r="CA593" s="11"/>
    </row>
    <row r="594" ht="12.75">
      <c r="CA594" s="11"/>
    </row>
    <row r="595" ht="12.75">
      <c r="CA595" s="11"/>
    </row>
    <row r="596" ht="12.75">
      <c r="CA596" s="11"/>
    </row>
    <row r="597" ht="12.75">
      <c r="CA597" s="11"/>
    </row>
    <row r="598" ht="12.75">
      <c r="CA598" s="11"/>
    </row>
    <row r="599" ht="12.75">
      <c r="CA599" s="11"/>
    </row>
    <row r="600" ht="12.75">
      <c r="CA600" s="11"/>
    </row>
    <row r="601" ht="12.75">
      <c r="CA601" s="11"/>
    </row>
    <row r="602" ht="12.75">
      <c r="CA602" s="11"/>
    </row>
    <row r="603" ht="12.75">
      <c r="CA603" s="11"/>
    </row>
    <row r="604" ht="12.75">
      <c r="CA604" s="11"/>
    </row>
    <row r="605" ht="12.75">
      <c r="CA605" s="11"/>
    </row>
    <row r="606" ht="12.75">
      <c r="CA606" s="11"/>
    </row>
    <row r="607" ht="12.75">
      <c r="CA607" s="11"/>
    </row>
    <row r="608" ht="12.75">
      <c r="CA608" s="11"/>
    </row>
    <row r="609" ht="12.75">
      <c r="CA609" s="11"/>
    </row>
    <row r="610" ht="12.75">
      <c r="CA610" s="11"/>
    </row>
    <row r="611" ht="12.75">
      <c r="CA611" s="11"/>
    </row>
    <row r="612" ht="12.75">
      <c r="CA612" s="11"/>
    </row>
    <row r="613" ht="12.75">
      <c r="CA613" s="11"/>
    </row>
    <row r="614" ht="12.75">
      <c r="CA614" s="11"/>
    </row>
    <row r="615" ht="12.75">
      <c r="CA615" s="11"/>
    </row>
    <row r="616" ht="12.75">
      <c r="CA616" s="11"/>
    </row>
    <row r="617" ht="12.75">
      <c r="CA617" s="11"/>
    </row>
    <row r="618" ht="12.75">
      <c r="CA618" s="11"/>
    </row>
    <row r="619" ht="12.75">
      <c r="CA619" s="11"/>
    </row>
    <row r="620" ht="12.75">
      <c r="CA620" s="11"/>
    </row>
    <row r="621" ht="12.75">
      <c r="CA621" s="11"/>
    </row>
    <row r="622" ht="12.75">
      <c r="CA622" s="11"/>
    </row>
    <row r="623" ht="12.75">
      <c r="CA623" s="11"/>
    </row>
    <row r="624" ht="12.75">
      <c r="CA624" s="11"/>
    </row>
    <row r="625" ht="12.75">
      <c r="CA625" s="11"/>
    </row>
    <row r="626" ht="12.75">
      <c r="CA626" s="11"/>
    </row>
    <row r="627" ht="12.75">
      <c r="CA627" s="11"/>
    </row>
    <row r="628" ht="12.75">
      <c r="CA628" s="11"/>
    </row>
    <row r="629" ht="12.75">
      <c r="CA629" s="11"/>
    </row>
    <row r="630" ht="12.75">
      <c r="CA630" s="11"/>
    </row>
    <row r="631" ht="12.75">
      <c r="CA631" s="11"/>
    </row>
    <row r="632" ht="12.75">
      <c r="CA632" s="11"/>
    </row>
    <row r="633" ht="12.75">
      <c r="CA633" s="11"/>
    </row>
    <row r="634" ht="12.75">
      <c r="CA634" s="11"/>
    </row>
    <row r="635" ht="12.75">
      <c r="CA635" s="11"/>
    </row>
    <row r="636" ht="12.75">
      <c r="CA636" s="11"/>
    </row>
    <row r="637" ht="12.75">
      <c r="CA637" s="11"/>
    </row>
    <row r="638" ht="12.75">
      <c r="CA638" s="11"/>
    </row>
    <row r="639" ht="12.75">
      <c r="CA639" s="11"/>
    </row>
    <row r="640" ht="12.75">
      <c r="CA640" s="11"/>
    </row>
    <row r="641" ht="12.75">
      <c r="CA641" s="11"/>
    </row>
    <row r="642" ht="12.75">
      <c r="CA642" s="11"/>
    </row>
    <row r="643" ht="12.75">
      <c r="CA643" s="11"/>
    </row>
    <row r="644" ht="12.75">
      <c r="CA644" s="11"/>
    </row>
    <row r="645" ht="12.75">
      <c r="CA645" s="11"/>
    </row>
    <row r="646" ht="12.75">
      <c r="CA646" s="11"/>
    </row>
    <row r="647" ht="12.75">
      <c r="CA647" s="11"/>
    </row>
    <row r="648" ht="12.75">
      <c r="CA648" s="11"/>
    </row>
    <row r="649" ht="12.75">
      <c r="CA649" s="11"/>
    </row>
    <row r="650" ht="12.75">
      <c r="CA650" s="11"/>
    </row>
    <row r="651" ht="12.75">
      <c r="CA651" s="11"/>
    </row>
    <row r="652" ht="12.75">
      <c r="CA652" s="11"/>
    </row>
    <row r="653" ht="12.75">
      <c r="CA653" s="11"/>
    </row>
    <row r="654" ht="12.75">
      <c r="CA654" s="11"/>
    </row>
    <row r="655" ht="12.75">
      <c r="CA655" s="11"/>
    </row>
    <row r="656" ht="12.75">
      <c r="CA656" s="11"/>
    </row>
    <row r="657" ht="12.75">
      <c r="CA657" s="11"/>
    </row>
    <row r="658" ht="12.75">
      <c r="CA658" s="11"/>
    </row>
    <row r="659" ht="12.75">
      <c r="CA659" s="11"/>
    </row>
    <row r="660" ht="12.75">
      <c r="CA660" s="11"/>
    </row>
    <row r="661" ht="12.75">
      <c r="CA661" s="11"/>
    </row>
    <row r="662" ht="12.75">
      <c r="CA662" s="11"/>
    </row>
    <row r="663" ht="12.75">
      <c r="CA663" s="11"/>
    </row>
    <row r="664" ht="12.75">
      <c r="CA664" s="11"/>
    </row>
    <row r="665" ht="12.75">
      <c r="CA665" s="11"/>
    </row>
    <row r="666" ht="12.75">
      <c r="CA666" s="11"/>
    </row>
    <row r="667" ht="12.75">
      <c r="CA667" s="11"/>
    </row>
    <row r="668" ht="12.75">
      <c r="CA668" s="11"/>
    </row>
    <row r="669" ht="12.75">
      <c r="CA669" s="11"/>
    </row>
    <row r="670" ht="12.75">
      <c r="CA670" s="11"/>
    </row>
    <row r="671" ht="12.75">
      <c r="CA671" s="11"/>
    </row>
    <row r="672" ht="12.75">
      <c r="CA672" s="11"/>
    </row>
    <row r="673" ht="12.75">
      <c r="CA673" s="11"/>
    </row>
    <row r="674" ht="12.75">
      <c r="CA674" s="11"/>
    </row>
    <row r="675" ht="12.75">
      <c r="CA675" s="11"/>
    </row>
    <row r="676" ht="12.75">
      <c r="CA676" s="11"/>
    </row>
    <row r="677" ht="12.75">
      <c r="CA677" s="11"/>
    </row>
    <row r="678" ht="12.75">
      <c r="CA678" s="11"/>
    </row>
    <row r="679" ht="12.75">
      <c r="CA679" s="11"/>
    </row>
    <row r="680" ht="12.75">
      <c r="CA680" s="11"/>
    </row>
    <row r="681" ht="12.75">
      <c r="CA681" s="11"/>
    </row>
    <row r="682" ht="12.75">
      <c r="CA682" s="11"/>
    </row>
    <row r="683" ht="12.75">
      <c r="CA683" s="11"/>
    </row>
    <row r="684" ht="12.75">
      <c r="CA684" s="11"/>
    </row>
    <row r="685" ht="12.75">
      <c r="CA685" s="11"/>
    </row>
    <row r="686" ht="12.75">
      <c r="CA686" s="11"/>
    </row>
    <row r="687" ht="12.75">
      <c r="CA687" s="11"/>
    </row>
    <row r="688" ht="12.75">
      <c r="CA688" s="11"/>
    </row>
    <row r="689" ht="12.75">
      <c r="CA689" s="11"/>
    </row>
    <row r="690" ht="12.75">
      <c r="CA690" s="11"/>
    </row>
    <row r="691" ht="12.75">
      <c r="CA691" s="11"/>
    </row>
    <row r="692" ht="12.75">
      <c r="CA692" s="11"/>
    </row>
    <row r="693" ht="12.75">
      <c r="CA693" s="11"/>
    </row>
    <row r="694" ht="12.75">
      <c r="CA694" s="11"/>
    </row>
    <row r="695" ht="12.75">
      <c r="CA695" s="11"/>
    </row>
    <row r="696" ht="12.75">
      <c r="CA696" s="11"/>
    </row>
    <row r="697" ht="12.75">
      <c r="CA697" s="11"/>
    </row>
    <row r="698" ht="12.75">
      <c r="CA698" s="11"/>
    </row>
    <row r="699" ht="12.75">
      <c r="CA699" s="11"/>
    </row>
    <row r="700" ht="12.75">
      <c r="CA700" s="11"/>
    </row>
    <row r="701" ht="12.75">
      <c r="CA701" s="11"/>
    </row>
    <row r="702" ht="12.75">
      <c r="CA702" s="11"/>
    </row>
    <row r="703" ht="12.75">
      <c r="CA703" s="11"/>
    </row>
    <row r="704" ht="12.75">
      <c r="CA704" s="11"/>
    </row>
    <row r="705" ht="12.75">
      <c r="CA705" s="11"/>
    </row>
    <row r="706" ht="12.75">
      <c r="CA706" s="11"/>
    </row>
    <row r="707" ht="12.75">
      <c r="CA707" s="11"/>
    </row>
    <row r="708" ht="12.75">
      <c r="CA708" s="11"/>
    </row>
    <row r="709" ht="12.75">
      <c r="CA709" s="11"/>
    </row>
    <row r="710" ht="12.75">
      <c r="CA710" s="11"/>
    </row>
    <row r="711" ht="12.75">
      <c r="CA711" s="11"/>
    </row>
    <row r="712" ht="12.75">
      <c r="CA712" s="11"/>
    </row>
    <row r="713" ht="12.75">
      <c r="CA713" s="11"/>
    </row>
    <row r="714" ht="12.75">
      <c r="CA714" s="11"/>
    </row>
    <row r="715" ht="12.75">
      <c r="CA715" s="11"/>
    </row>
    <row r="716" ht="12.75">
      <c r="CA716" s="11"/>
    </row>
    <row r="717" ht="12.75">
      <c r="CA717" s="11"/>
    </row>
    <row r="718" ht="12.75">
      <c r="CA718" s="11"/>
    </row>
    <row r="719" ht="12.75">
      <c r="CA719" s="11"/>
    </row>
    <row r="720" ht="12.75">
      <c r="CA720" s="11"/>
    </row>
    <row r="721" ht="12.75">
      <c r="CA721" s="11"/>
    </row>
    <row r="722" ht="12.75">
      <c r="CA722" s="11"/>
    </row>
    <row r="723" ht="12.75">
      <c r="CA723" s="11"/>
    </row>
    <row r="724" ht="12.75">
      <c r="CA724" s="11"/>
    </row>
    <row r="725" ht="12.75">
      <c r="CA725" s="11"/>
    </row>
    <row r="726" ht="12.75">
      <c r="CA726" s="11"/>
    </row>
    <row r="727" ht="12.75">
      <c r="CA727" s="11"/>
    </row>
    <row r="728" ht="12.75">
      <c r="CA728" s="11"/>
    </row>
    <row r="729" ht="12.75">
      <c r="CA729" s="11"/>
    </row>
    <row r="730" ht="12.75">
      <c r="CA730" s="11"/>
    </row>
    <row r="731" ht="12.75">
      <c r="CA731" s="11"/>
    </row>
    <row r="732" ht="12.75">
      <c r="CA732" s="11"/>
    </row>
    <row r="733" ht="12.75">
      <c r="CA733" s="11"/>
    </row>
    <row r="734" ht="12.75">
      <c r="CA734" s="11"/>
    </row>
    <row r="735" ht="12.75">
      <c r="CA735" s="11"/>
    </row>
    <row r="736" ht="12.75">
      <c r="CA736" s="11"/>
    </row>
    <row r="737" ht="12.75">
      <c r="CA737" s="11"/>
    </row>
    <row r="738" ht="12.75">
      <c r="CA738" s="11"/>
    </row>
    <row r="739" ht="12.75">
      <c r="CA739" s="11"/>
    </row>
    <row r="740" ht="12.75">
      <c r="CA740" s="11"/>
    </row>
    <row r="741" ht="12.75">
      <c r="CA741" s="11"/>
    </row>
    <row r="742" ht="12.75">
      <c r="CA742" s="11"/>
    </row>
    <row r="743" ht="12.75">
      <c r="CA743" s="11"/>
    </row>
    <row r="744" ht="12.75">
      <c r="CA744" s="11"/>
    </row>
    <row r="745" ht="12.75">
      <c r="CA745" s="11"/>
    </row>
    <row r="746" ht="12.75">
      <c r="CA746" s="11"/>
    </row>
    <row r="747" ht="12.75">
      <c r="CA747" s="11"/>
    </row>
    <row r="748" ht="12.75">
      <c r="CA748" s="11"/>
    </row>
    <row r="749" ht="12.75">
      <c r="CA749" s="11"/>
    </row>
    <row r="750" ht="12.75">
      <c r="CA750" s="11"/>
    </row>
    <row r="751" ht="12.75">
      <c r="CA751" s="11"/>
    </row>
    <row r="752" ht="12.75">
      <c r="CA752" s="11"/>
    </row>
    <row r="753" ht="12.75">
      <c r="CA753" s="11"/>
    </row>
    <row r="754" ht="12.75">
      <c r="CA754" s="11"/>
    </row>
    <row r="755" ht="12.75">
      <c r="CA755" s="11"/>
    </row>
    <row r="756" ht="12.75">
      <c r="CA756" s="11"/>
    </row>
    <row r="757" ht="12.75">
      <c r="CA757" s="11"/>
    </row>
    <row r="758" ht="12.75">
      <c r="CA758" s="11"/>
    </row>
    <row r="759" ht="12.75">
      <c r="CA759" s="11"/>
    </row>
    <row r="760" ht="12.75">
      <c r="CA760" s="11"/>
    </row>
    <row r="761" ht="12.75">
      <c r="CA761" s="11"/>
    </row>
    <row r="762" ht="12.75">
      <c r="CA762" s="11"/>
    </row>
    <row r="763" ht="12.75">
      <c r="CA763" s="11"/>
    </row>
    <row r="764" ht="12.75">
      <c r="CA764" s="11"/>
    </row>
    <row r="765" ht="12.75">
      <c r="CA765" s="11"/>
    </row>
    <row r="766" ht="12.75">
      <c r="CA766" s="11"/>
    </row>
    <row r="767" ht="12.75">
      <c r="CA767" s="11"/>
    </row>
    <row r="768" ht="12.75">
      <c r="CA768" s="11"/>
    </row>
    <row r="769" ht="12.75">
      <c r="CA769" s="11"/>
    </row>
    <row r="770" ht="12.75">
      <c r="CA770" s="11"/>
    </row>
    <row r="771" ht="12.75">
      <c r="CA771" s="11"/>
    </row>
    <row r="772" ht="12.75">
      <c r="CA772" s="11"/>
    </row>
    <row r="773" ht="12.75">
      <c r="CA773" s="11"/>
    </row>
    <row r="774" ht="12.75">
      <c r="CA774" s="11"/>
    </row>
    <row r="775" ht="12.75">
      <c r="CA775" s="11"/>
    </row>
    <row r="776" ht="12.75">
      <c r="CA776" s="11"/>
    </row>
    <row r="777" ht="12.75">
      <c r="CA777" s="11"/>
    </row>
    <row r="778" ht="12.75">
      <c r="CA778" s="11"/>
    </row>
    <row r="779" ht="12.75">
      <c r="CA779" s="11"/>
    </row>
    <row r="780" ht="12.75">
      <c r="CA780" s="11"/>
    </row>
    <row r="781" ht="12.75">
      <c r="CA781" s="11"/>
    </row>
    <row r="782" ht="12.75">
      <c r="CA782" s="11"/>
    </row>
    <row r="783" ht="12.75">
      <c r="CA783" s="11"/>
    </row>
    <row r="784" ht="12.75">
      <c r="CA784" s="11"/>
    </row>
    <row r="785" ht="12.75">
      <c r="CA785" s="11"/>
    </row>
    <row r="786" ht="12.75">
      <c r="CA786" s="11"/>
    </row>
    <row r="787" ht="12.75">
      <c r="CA787" s="11"/>
    </row>
    <row r="788" ht="12.75">
      <c r="CA788" s="11"/>
    </row>
    <row r="789" ht="12.75">
      <c r="CA789" s="11"/>
    </row>
    <row r="790" ht="12.75">
      <c r="CA790" s="11"/>
    </row>
    <row r="791" ht="12.75">
      <c r="CA791" s="11"/>
    </row>
    <row r="792" ht="12.75">
      <c r="CA792" s="11"/>
    </row>
    <row r="793" ht="12.75">
      <c r="CA793" s="11"/>
    </row>
    <row r="794" ht="12.75">
      <c r="CA794" s="11"/>
    </row>
    <row r="795" ht="12.75">
      <c r="CA795" s="11"/>
    </row>
    <row r="796" ht="12.75">
      <c r="CA796" s="11"/>
    </row>
    <row r="797" ht="12.75">
      <c r="CA797" s="11"/>
    </row>
    <row r="798" ht="12.75">
      <c r="CA798" s="11"/>
    </row>
    <row r="799" ht="12.75">
      <c r="CA799" s="11"/>
    </row>
    <row r="800" ht="12.75">
      <c r="CA800" s="11"/>
    </row>
    <row r="801" ht="12.75">
      <c r="CA801" s="11"/>
    </row>
    <row r="802" ht="12.75">
      <c r="CA802" s="11"/>
    </row>
    <row r="803" ht="12.75">
      <c r="CA803" s="11"/>
    </row>
    <row r="804" ht="12.75">
      <c r="CA804" s="11"/>
    </row>
    <row r="805" ht="12.75">
      <c r="CA805" s="11"/>
    </row>
    <row r="806" ht="12.75">
      <c r="CA806" s="11"/>
    </row>
    <row r="807" ht="12.75">
      <c r="CA807" s="11"/>
    </row>
    <row r="808" ht="12.75">
      <c r="CA808" s="11"/>
    </row>
    <row r="809" ht="12.75">
      <c r="CA809" s="11"/>
    </row>
    <row r="810" ht="12.75">
      <c r="CA810" s="11"/>
    </row>
    <row r="811" ht="12.75">
      <c r="CA811" s="11"/>
    </row>
    <row r="812" ht="12.75">
      <c r="CA812" s="11"/>
    </row>
    <row r="813" ht="12.75">
      <c r="CA813" s="11"/>
    </row>
    <row r="814" ht="12.75">
      <c r="CA814" s="11"/>
    </row>
    <row r="815" ht="12.75">
      <c r="CA815" s="11"/>
    </row>
    <row r="816" ht="12.75">
      <c r="CA816" s="11"/>
    </row>
    <row r="817" ht="12.75">
      <c r="CA817" s="11"/>
    </row>
    <row r="818" ht="12.75">
      <c r="CA818" s="11"/>
    </row>
    <row r="819" ht="12.75">
      <c r="CA819" s="11"/>
    </row>
    <row r="820" ht="12.75">
      <c r="CA820" s="11"/>
    </row>
    <row r="821" ht="12.75">
      <c r="CA821" s="11"/>
    </row>
    <row r="822" ht="12.75">
      <c r="CA822" s="11"/>
    </row>
    <row r="823" ht="12.75">
      <c r="CA823" s="11"/>
    </row>
    <row r="824" ht="12.75">
      <c r="CA824" s="11"/>
    </row>
    <row r="825" ht="12.75">
      <c r="CA825" s="11"/>
    </row>
    <row r="826" ht="12.75">
      <c r="CA826" s="11"/>
    </row>
    <row r="827" ht="12.75">
      <c r="CA827" s="11"/>
    </row>
    <row r="828" ht="12.75">
      <c r="CA828" s="11"/>
    </row>
    <row r="829" ht="12.75">
      <c r="CA829" s="11"/>
    </row>
    <row r="830" ht="12.75">
      <c r="CA830" s="11"/>
    </row>
    <row r="831" ht="12.75">
      <c r="CA831" s="11"/>
    </row>
    <row r="832" ht="12.75">
      <c r="CA832" s="11"/>
    </row>
    <row r="833" ht="12.75">
      <c r="CA833" s="11"/>
    </row>
    <row r="834" ht="12.75">
      <c r="CA834" s="11"/>
    </row>
    <row r="835" ht="12.75">
      <c r="CA835" s="11"/>
    </row>
    <row r="836" ht="12.75">
      <c r="CA836" s="11"/>
    </row>
    <row r="837" ht="12.75">
      <c r="CA837" s="11"/>
    </row>
    <row r="838" ht="12.75">
      <c r="CA838" s="11"/>
    </row>
    <row r="839" ht="12.75">
      <c r="CA839" s="11"/>
    </row>
    <row r="840" ht="12.75">
      <c r="CA840" s="11"/>
    </row>
    <row r="841" ht="12.75">
      <c r="CA841" s="11"/>
    </row>
    <row r="842" ht="12.75">
      <c r="CA842" s="11"/>
    </row>
    <row r="843" ht="12.75">
      <c r="CA843" s="11"/>
    </row>
    <row r="844" ht="12.75">
      <c r="CA844" s="11"/>
    </row>
    <row r="845" ht="12.75">
      <c r="CA845" s="11"/>
    </row>
    <row r="846" ht="12.75">
      <c r="CA846" s="11"/>
    </row>
    <row r="847" ht="12.75">
      <c r="CA847" s="11"/>
    </row>
    <row r="848" ht="12.75">
      <c r="CA848" s="11"/>
    </row>
    <row r="849" ht="12.75">
      <c r="CA849" s="11"/>
    </row>
    <row r="850" ht="12.75">
      <c r="CA850" s="11"/>
    </row>
    <row r="851" ht="12.75">
      <c r="CA851" s="11"/>
    </row>
    <row r="852" ht="12.75">
      <c r="CA852" s="11"/>
    </row>
    <row r="853" ht="12.75">
      <c r="CA853" s="11"/>
    </row>
    <row r="854" ht="12.75">
      <c r="CA854" s="11"/>
    </row>
    <row r="855" ht="12.75">
      <c r="CA855" s="11"/>
    </row>
    <row r="856" ht="12.75">
      <c r="CA856" s="11"/>
    </row>
    <row r="857" ht="12.75">
      <c r="CA857" s="11"/>
    </row>
    <row r="858" ht="12.75">
      <c r="CA858" s="11"/>
    </row>
    <row r="859" ht="12.75">
      <c r="CA859" s="11"/>
    </row>
    <row r="860" ht="12.75">
      <c r="CA860" s="11"/>
    </row>
    <row r="861" ht="12.75">
      <c r="CA861" s="11"/>
    </row>
    <row r="862" ht="12.75">
      <c r="CA862" s="11"/>
    </row>
    <row r="863" ht="12.75">
      <c r="CA863" s="11"/>
    </row>
    <row r="864" ht="12.75">
      <c r="CA864" s="11"/>
    </row>
    <row r="865" ht="12.75">
      <c r="CA865" s="11"/>
    </row>
    <row r="866" ht="12.75">
      <c r="CA866" s="11"/>
    </row>
    <row r="867" ht="12.75">
      <c r="CA867" s="11"/>
    </row>
    <row r="868" ht="12.75">
      <c r="CA868" s="11"/>
    </row>
    <row r="869" ht="12.75">
      <c r="CA869" s="11"/>
    </row>
    <row r="870" ht="12.75">
      <c r="CA870" s="11"/>
    </row>
    <row r="871" ht="12.75">
      <c r="CA871" s="11"/>
    </row>
    <row r="872" ht="12.75">
      <c r="CA872" s="11"/>
    </row>
    <row r="873" ht="12.75">
      <c r="CA873" s="11"/>
    </row>
    <row r="874" ht="12.75">
      <c r="CA874" s="11"/>
    </row>
    <row r="875" ht="12.75">
      <c r="CA875" s="11"/>
    </row>
    <row r="876" ht="12.75">
      <c r="CA876" s="11"/>
    </row>
    <row r="877" ht="12.75">
      <c r="CA877" s="11"/>
    </row>
    <row r="878" ht="12.75">
      <c r="CA878" s="11"/>
    </row>
    <row r="879" ht="12.75">
      <c r="CA879" s="11"/>
    </row>
    <row r="880" ht="12.75">
      <c r="CA880" s="11"/>
    </row>
    <row r="881" ht="12.75">
      <c r="CA881" s="11"/>
    </row>
    <row r="882" ht="12.75">
      <c r="CA882" s="11"/>
    </row>
    <row r="883" ht="12.75">
      <c r="CA883" s="11"/>
    </row>
    <row r="884" ht="12.75">
      <c r="CA884" s="11"/>
    </row>
    <row r="885" ht="12.75">
      <c r="CA885" s="11"/>
    </row>
    <row r="886" ht="12.75">
      <c r="CA886" s="11"/>
    </row>
    <row r="887" ht="12.75">
      <c r="CA887" s="11"/>
    </row>
    <row r="888" ht="12.75">
      <c r="CA888" s="11"/>
    </row>
    <row r="889" ht="12.75">
      <c r="CA889" s="11"/>
    </row>
    <row r="890" ht="12.75">
      <c r="CA890" s="11"/>
    </row>
    <row r="891" ht="12.75">
      <c r="CA891" s="11"/>
    </row>
    <row r="892" ht="12.75">
      <c r="CA892" s="11"/>
    </row>
    <row r="893" ht="12.75">
      <c r="CA893" s="11"/>
    </row>
    <row r="894" ht="12.75">
      <c r="CA894" s="11"/>
    </row>
    <row r="895" ht="12.75">
      <c r="CA895" s="11"/>
    </row>
    <row r="896" ht="12.75">
      <c r="CA896" s="11"/>
    </row>
    <row r="897" ht="12.75">
      <c r="CA897" s="11"/>
    </row>
    <row r="898" ht="12.75">
      <c r="CA898" s="11"/>
    </row>
    <row r="899" ht="12.75">
      <c r="CA899" s="11"/>
    </row>
    <row r="900" ht="12.75">
      <c r="CA900" s="11"/>
    </row>
    <row r="901" ht="12.75">
      <c r="CA901" s="11"/>
    </row>
    <row r="902" ht="12.75">
      <c r="CA902" s="11"/>
    </row>
    <row r="903" ht="12.75">
      <c r="CA903" s="11"/>
    </row>
    <row r="904" ht="12.75">
      <c r="CA904" s="11"/>
    </row>
    <row r="905" ht="12.75">
      <c r="CA905" s="11"/>
    </row>
    <row r="906" ht="12.75">
      <c r="CA906" s="11"/>
    </row>
    <row r="907" ht="12.75">
      <c r="CA907" s="11"/>
    </row>
    <row r="908" ht="12.75">
      <c r="CA908" s="11"/>
    </row>
    <row r="909" ht="12.75">
      <c r="CA909" s="11"/>
    </row>
    <row r="910" ht="12.75">
      <c r="CA910" s="11"/>
    </row>
    <row r="911" ht="12.75">
      <c r="CA911" s="11"/>
    </row>
    <row r="912" ht="12.75">
      <c r="CA912" s="11"/>
    </row>
    <row r="913" ht="12.75">
      <c r="CA913" s="11"/>
    </row>
    <row r="914" ht="12.75">
      <c r="CA914" s="11"/>
    </row>
    <row r="915" ht="12.75">
      <c r="CA915" s="11"/>
    </row>
    <row r="916" ht="12.75">
      <c r="CA916" s="11"/>
    </row>
    <row r="917" ht="12.75">
      <c r="CA917" s="11"/>
    </row>
    <row r="918" ht="12.75">
      <c r="CA918" s="11"/>
    </row>
    <row r="919" ht="12.75">
      <c r="CA919" s="11"/>
    </row>
    <row r="920" ht="12.75">
      <c r="CA920" s="11"/>
    </row>
    <row r="921" ht="12.75">
      <c r="CA921" s="11"/>
    </row>
    <row r="922" ht="12.75">
      <c r="CA922" s="11"/>
    </row>
    <row r="923" ht="12.75">
      <c r="CA923" s="11"/>
    </row>
    <row r="924" ht="12.75">
      <c r="CA924" s="11"/>
    </row>
    <row r="925" ht="12.75">
      <c r="CA925" s="11"/>
    </row>
    <row r="926" ht="12.75">
      <c r="CA926" s="11"/>
    </row>
    <row r="927" ht="12.75">
      <c r="CA927" s="11"/>
    </row>
    <row r="928" ht="12.75">
      <c r="CA928" s="11"/>
    </row>
    <row r="929" ht="12.75">
      <c r="CA929" s="11"/>
    </row>
    <row r="930" ht="12.75">
      <c r="CA930" s="11"/>
    </row>
    <row r="931" ht="12.75">
      <c r="CA931" s="11"/>
    </row>
    <row r="932" ht="12.75">
      <c r="CA932" s="11"/>
    </row>
    <row r="933" ht="12.75">
      <c r="CA933" s="11"/>
    </row>
    <row r="934" ht="12.75">
      <c r="CA934" s="11"/>
    </row>
    <row r="935" ht="12.75">
      <c r="CA935" s="11"/>
    </row>
    <row r="936" ht="12.75">
      <c r="CA936" s="11"/>
    </row>
    <row r="937" ht="12.75">
      <c r="CA937" s="11"/>
    </row>
    <row r="938" ht="12.75">
      <c r="CA938" s="11"/>
    </row>
    <row r="939" ht="12.75">
      <c r="CA939" s="11"/>
    </row>
    <row r="940" ht="12.75">
      <c r="CA940" s="11"/>
    </row>
    <row r="941" ht="12.75">
      <c r="CA941" s="11"/>
    </row>
    <row r="942" ht="12.75">
      <c r="CA942" s="11"/>
    </row>
    <row r="943" ht="12.75">
      <c r="CA943" s="11"/>
    </row>
    <row r="944" ht="12.75">
      <c r="CA944" s="11"/>
    </row>
    <row r="945" ht="12.75">
      <c r="CA945" s="11"/>
    </row>
    <row r="946" ht="12.75">
      <c r="CA946" s="11"/>
    </row>
    <row r="947" ht="12.75">
      <c r="CA947" s="11"/>
    </row>
    <row r="948" ht="12.75">
      <c r="CA948" s="11"/>
    </row>
    <row r="949" ht="12.75">
      <c r="CA949" s="11"/>
    </row>
  </sheetData>
  <sheetProtection selectLockedCells="1"/>
  <mergeCells count="24">
    <mergeCell ref="H41:I41"/>
    <mergeCell ref="A40:C41"/>
    <mergeCell ref="B8:B9"/>
    <mergeCell ref="C8:C9"/>
    <mergeCell ref="D8:E8"/>
    <mergeCell ref="F8:G8"/>
    <mergeCell ref="H8:I8"/>
    <mergeCell ref="J8:K8"/>
    <mergeCell ref="A4:M4"/>
    <mergeCell ref="A6:M6"/>
    <mergeCell ref="A8:A9"/>
    <mergeCell ref="A1:B1"/>
    <mergeCell ref="D1:M1"/>
    <mergeCell ref="L8:M8"/>
    <mergeCell ref="D44:G44"/>
    <mergeCell ref="D41:E41"/>
    <mergeCell ref="I49:M49"/>
    <mergeCell ref="L41:M41"/>
    <mergeCell ref="I45:M45"/>
    <mergeCell ref="I46:M46"/>
    <mergeCell ref="I47:M47"/>
    <mergeCell ref="J41:K41"/>
    <mergeCell ref="I48:M48"/>
    <mergeCell ref="F41:G41"/>
  </mergeCells>
  <dataValidations count="2">
    <dataValidation allowBlank="1" showInputMessage="1" showErrorMessage="1" promptTitle="INFO" prompt="Upišite šifru škole u formatu &#10;00-000-000" errorTitle="GREŠKA" error="Neispravna šifra škole" sqref="B11:B39"/>
    <dataValidation type="whole" allowBlank="1" showInputMessage="1" showErrorMessage="1" errorTitle="GREŠKA" error="U ovo polje dozvoljen je unos samo cijelih brojeva" sqref="D11:K39">
      <formula1>0</formula1>
      <formula2>1000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32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E949"/>
  <sheetViews>
    <sheetView showGridLines="0" zoomScaleSheetLayoutView="100" zoomScalePageLayoutView="0" workbookViewId="0" topLeftCell="C1">
      <selection activeCell="D11" sqref="D11"/>
    </sheetView>
  </sheetViews>
  <sheetFormatPr defaultColWidth="1.8515625" defaultRowHeight="12.75"/>
  <cols>
    <col min="1" max="1" width="4.140625" style="78" customWidth="1"/>
    <col min="2" max="2" width="15.57421875" style="78" customWidth="1"/>
    <col min="3" max="3" width="58.28125" style="78" customWidth="1"/>
    <col min="4" max="15" width="5.7109375" style="78" customWidth="1"/>
    <col min="16" max="16" width="5.7109375" style="78" hidden="1" customWidth="1"/>
    <col min="17" max="17" width="12.7109375" style="78" hidden="1" customWidth="1"/>
    <col min="18" max="21" width="5.7109375" style="78" hidden="1" customWidth="1"/>
    <col min="22" max="22" width="17.57421875" style="78" hidden="1" customWidth="1"/>
    <col min="23" max="23" width="16.8515625" style="77" hidden="1" customWidth="1"/>
    <col min="24" max="24" width="15.421875" style="77" hidden="1" customWidth="1"/>
    <col min="25" max="36" width="9.140625" style="78" hidden="1" customWidth="1"/>
    <col min="37" max="37" width="10.140625" style="78" hidden="1" customWidth="1"/>
    <col min="38" max="47" width="9.140625" style="78" hidden="1" customWidth="1"/>
    <col min="48" max="48" width="13.8515625" style="78" hidden="1" customWidth="1"/>
    <col min="49" max="52" width="9.140625" style="78" hidden="1" customWidth="1"/>
    <col min="53" max="53" width="12.28125" style="78" hidden="1" customWidth="1"/>
    <col min="54" max="54" width="21.57421875" style="78" hidden="1" customWidth="1"/>
    <col min="55" max="55" width="9.140625" style="77" hidden="1" customWidth="1"/>
    <col min="56" max="64" width="9.140625" style="78" hidden="1" customWidth="1"/>
    <col min="65" max="65" width="23.421875" style="78" hidden="1" customWidth="1"/>
    <col min="66" max="66" width="31.57421875" style="78" hidden="1" customWidth="1"/>
    <col min="67" max="67" width="5.140625" style="78" hidden="1" customWidth="1"/>
    <col min="68" max="68" width="31.7109375" style="78" hidden="1" customWidth="1"/>
    <col min="69" max="77" width="9.140625" style="78" hidden="1" customWidth="1"/>
    <col min="78" max="78" width="3.140625" style="78" hidden="1" customWidth="1"/>
    <col min="79" max="79" width="15.8515625" style="78" hidden="1" customWidth="1"/>
    <col min="80" max="255" width="9.140625" style="78" hidden="1" customWidth="1"/>
    <col min="256" max="16384" width="1.8515625" style="78" customWidth="1"/>
  </cols>
  <sheetData>
    <row r="1" spans="1:55" ht="30.75" customHeight="1">
      <c r="A1" s="179" t="s">
        <v>591</v>
      </c>
      <c r="B1" s="179"/>
      <c r="C1" s="76" t="str">
        <f>zupanija</f>
        <v>   --- ODABERITE ŽUPANIJU  ---</v>
      </c>
      <c r="D1" s="180" t="s">
        <v>292</v>
      </c>
      <c r="E1" s="180"/>
      <c r="F1" s="180"/>
      <c r="G1" s="180"/>
      <c r="H1" s="180"/>
      <c r="I1" s="180"/>
      <c r="J1" s="180"/>
      <c r="K1" s="180"/>
      <c r="L1" s="176" t="str">
        <f>SkGod</f>
        <v>2018/2019</v>
      </c>
      <c r="M1" s="176"/>
      <c r="N1" s="77"/>
      <c r="W1" s="78"/>
      <c r="X1" s="78"/>
      <c r="AS1" s="77"/>
      <c r="BC1" s="78"/>
    </row>
    <row r="2" ht="8.25" customHeight="1"/>
    <row r="3" ht="6" customHeight="1"/>
    <row r="4" spans="1:79" ht="21.75" customHeight="1">
      <c r="A4" s="177" t="s">
        <v>963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79"/>
      <c r="O4" s="79"/>
      <c r="P4" s="79"/>
      <c r="Q4" s="79"/>
      <c r="R4" s="79"/>
      <c r="S4" s="79"/>
      <c r="BL4" s="78" t="s">
        <v>758</v>
      </c>
      <c r="CA4" s="10" t="s">
        <v>594</v>
      </c>
    </row>
    <row r="5" spans="3:79" ht="4.5" customHeight="1"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BL5" s="23" t="s">
        <v>690</v>
      </c>
      <c r="BM5" s="23" t="s">
        <v>691</v>
      </c>
      <c r="BN5" s="23" t="s">
        <v>692</v>
      </c>
      <c r="BO5" s="23" t="s">
        <v>693</v>
      </c>
      <c r="BP5" s="23"/>
      <c r="CA5" s="12" t="s">
        <v>428</v>
      </c>
    </row>
    <row r="6" spans="1:79" ht="15.75">
      <c r="A6" s="178" t="s">
        <v>291</v>
      </c>
      <c r="B6" s="178"/>
      <c r="C6" s="178"/>
      <c r="D6" s="178"/>
      <c r="E6" s="178"/>
      <c r="F6" s="178"/>
      <c r="G6" s="178"/>
      <c r="H6" s="177" t="str">
        <f>SkGod</f>
        <v>2018/2019</v>
      </c>
      <c r="I6" s="177"/>
      <c r="J6" s="80"/>
      <c r="K6" s="80"/>
      <c r="L6" s="81"/>
      <c r="M6" s="81"/>
      <c r="N6" s="79"/>
      <c r="O6" s="79"/>
      <c r="P6" s="79"/>
      <c r="Q6" s="79"/>
      <c r="R6" s="79"/>
      <c r="S6" s="79"/>
      <c r="BL6" s="24">
        <v>0</v>
      </c>
      <c r="BM6" s="25" t="s">
        <v>694</v>
      </c>
      <c r="BN6" s="25" t="s">
        <v>694</v>
      </c>
      <c r="BO6" s="25" t="s">
        <v>695</v>
      </c>
      <c r="BP6" s="25" t="s">
        <v>759</v>
      </c>
      <c r="BQ6" s="24">
        <v>0</v>
      </c>
      <c r="CA6" s="11" t="s">
        <v>463</v>
      </c>
    </row>
    <row r="7" spans="27:79" ht="15.75" thickBot="1">
      <c r="AA7" s="78">
        <f>VLOOKUP(zupanija,zupanije,2,FALSE)</f>
        <v>0</v>
      </c>
      <c r="BL7" s="24">
        <v>1</v>
      </c>
      <c r="BM7" s="25" t="s">
        <v>696</v>
      </c>
      <c r="BN7" s="25" t="s">
        <v>697</v>
      </c>
      <c r="BO7" s="25" t="s">
        <v>698</v>
      </c>
      <c r="BP7" s="25" t="str">
        <f>CONCATENATE(BO7," - ",BN7)</f>
        <v>I - Zagrebačka županija</v>
      </c>
      <c r="BQ7" s="24">
        <v>1</v>
      </c>
      <c r="CA7" s="11" t="s">
        <v>466</v>
      </c>
    </row>
    <row r="8" spans="1:81" ht="27" customHeight="1">
      <c r="A8" s="181" t="s">
        <v>573</v>
      </c>
      <c r="B8" s="183" t="s">
        <v>774</v>
      </c>
      <c r="C8" s="173" t="s">
        <v>952</v>
      </c>
      <c r="D8" s="173" t="s">
        <v>576</v>
      </c>
      <c r="E8" s="173"/>
      <c r="F8" s="173" t="s">
        <v>577</v>
      </c>
      <c r="G8" s="173"/>
      <c r="H8" s="173" t="s">
        <v>578</v>
      </c>
      <c r="I8" s="173"/>
      <c r="J8" s="173" t="s">
        <v>579</v>
      </c>
      <c r="K8" s="173"/>
      <c r="L8" s="173" t="s">
        <v>2696</v>
      </c>
      <c r="M8" s="173"/>
      <c r="N8" s="185" t="s">
        <v>2697</v>
      </c>
      <c r="O8" s="186"/>
      <c r="Q8" s="77"/>
      <c r="R8" s="77"/>
      <c r="W8" s="78"/>
      <c r="X8" s="78"/>
      <c r="AS8" s="82"/>
      <c r="AT8" s="82"/>
      <c r="AU8" s="82"/>
      <c r="AV8" s="82"/>
      <c r="AW8" s="83"/>
      <c r="AX8" s="82"/>
      <c r="AY8" s="82"/>
      <c r="AZ8" s="82"/>
      <c r="BA8" s="82"/>
      <c r="BB8" s="82"/>
      <c r="BC8" s="82"/>
      <c r="BD8" s="82"/>
      <c r="BE8" s="82"/>
      <c r="BN8" s="24">
        <v>2</v>
      </c>
      <c r="BO8" s="25" t="s">
        <v>699</v>
      </c>
      <c r="BP8" s="25" t="s">
        <v>700</v>
      </c>
      <c r="BQ8" s="25" t="s">
        <v>701</v>
      </c>
      <c r="BR8" s="25" t="str">
        <f>CONCATENATE(BQ8," - ",BP8)</f>
        <v>II - Krapinsko-zagorska županija</v>
      </c>
      <c r="BS8" s="24">
        <v>2</v>
      </c>
      <c r="CC8" s="11" t="s">
        <v>468</v>
      </c>
    </row>
    <row r="9" spans="1:83" ht="17.25" customHeight="1" thickBot="1">
      <c r="A9" s="182"/>
      <c r="B9" s="184"/>
      <c r="C9" s="189"/>
      <c r="D9" s="84" t="s">
        <v>574</v>
      </c>
      <c r="E9" s="84" t="s">
        <v>575</v>
      </c>
      <c r="F9" s="84" t="s">
        <v>574</v>
      </c>
      <c r="G9" s="84" t="s">
        <v>575</v>
      </c>
      <c r="H9" s="84" t="s">
        <v>574</v>
      </c>
      <c r="I9" s="84" t="s">
        <v>575</v>
      </c>
      <c r="J9" s="84" t="s">
        <v>574</v>
      </c>
      <c r="K9" s="84" t="s">
        <v>575</v>
      </c>
      <c r="L9" s="84" t="s">
        <v>574</v>
      </c>
      <c r="M9" s="84" t="s">
        <v>575</v>
      </c>
      <c r="N9" s="85" t="s">
        <v>574</v>
      </c>
      <c r="O9" s="86" t="s">
        <v>575</v>
      </c>
      <c r="Q9" s="77"/>
      <c r="R9" s="77"/>
      <c r="W9" s="78"/>
      <c r="X9" s="78"/>
      <c r="Z9" s="78">
        <v>0.01</v>
      </c>
      <c r="AA9" s="78">
        <v>0.02</v>
      </c>
      <c r="AB9" s="78">
        <v>0.03</v>
      </c>
      <c r="AC9" s="78">
        <v>0.04</v>
      </c>
      <c r="AD9" s="78">
        <v>0.05</v>
      </c>
      <c r="AE9" s="78">
        <v>0.06</v>
      </c>
      <c r="AF9" s="78">
        <v>0.07</v>
      </c>
      <c r="AG9" s="78">
        <v>0.08</v>
      </c>
      <c r="AH9" s="78">
        <v>0.09</v>
      </c>
      <c r="AI9" s="78">
        <v>0.1</v>
      </c>
      <c r="AM9" s="82"/>
      <c r="AN9" s="82"/>
      <c r="AO9" s="82"/>
      <c r="AP9" s="82"/>
      <c r="AQ9" s="83"/>
      <c r="AR9" s="82"/>
      <c r="AS9" s="82"/>
      <c r="AT9" s="82"/>
      <c r="AU9" s="82"/>
      <c r="AV9" s="82"/>
      <c r="AW9" s="82"/>
      <c r="AX9" s="82"/>
      <c r="AY9" s="82"/>
      <c r="BC9" s="78"/>
      <c r="BP9" s="24">
        <v>3</v>
      </c>
      <c r="BQ9" s="25" t="s">
        <v>702</v>
      </c>
      <c r="BR9" s="25" t="s">
        <v>703</v>
      </c>
      <c r="BS9" s="25" t="s">
        <v>704</v>
      </c>
      <c r="BT9" s="25" t="str">
        <f aca="true" t="shared" si="0" ref="BT9:BT27">CONCATENATE(BS9," - ",BR9)</f>
        <v>III - Sisačko-moslavačka županija</v>
      </c>
      <c r="BU9" s="24">
        <v>3</v>
      </c>
      <c r="CE9" s="11" t="s">
        <v>469</v>
      </c>
    </row>
    <row r="10" spans="1:83" ht="60" hidden="1">
      <c r="A10" s="87" t="s">
        <v>592</v>
      </c>
      <c r="B10" s="88" t="s">
        <v>594</v>
      </c>
      <c r="C10" s="88" t="s">
        <v>593</v>
      </c>
      <c r="D10" s="88" t="s">
        <v>595</v>
      </c>
      <c r="E10" s="89" t="s">
        <v>689</v>
      </c>
      <c r="F10" s="88" t="s">
        <v>596</v>
      </c>
      <c r="G10" s="88" t="s">
        <v>597</v>
      </c>
      <c r="H10" s="88" t="s">
        <v>598</v>
      </c>
      <c r="I10" s="88" t="s">
        <v>599</v>
      </c>
      <c r="J10" s="88" t="s">
        <v>600</v>
      </c>
      <c r="K10" s="88" t="s">
        <v>601</v>
      </c>
      <c r="L10" s="88" t="s">
        <v>2698</v>
      </c>
      <c r="M10" s="88" t="s">
        <v>2699</v>
      </c>
      <c r="N10" s="90" t="s">
        <v>602</v>
      </c>
      <c r="O10" s="91" t="s">
        <v>603</v>
      </c>
      <c r="P10" s="92" t="s">
        <v>760</v>
      </c>
      <c r="Q10" s="93" t="s">
        <v>761</v>
      </c>
      <c r="R10" s="93" t="s">
        <v>762</v>
      </c>
      <c r="S10" s="93" t="s">
        <v>772</v>
      </c>
      <c r="T10" s="93" t="s">
        <v>773</v>
      </c>
      <c r="U10" s="93" t="s">
        <v>454</v>
      </c>
      <c r="V10" s="93" t="s">
        <v>776</v>
      </c>
      <c r="W10" s="78"/>
      <c r="X10" s="78"/>
      <c r="Z10" s="94" t="s">
        <v>595</v>
      </c>
      <c r="AA10" s="95" t="s">
        <v>689</v>
      </c>
      <c r="AB10" s="94" t="s">
        <v>596</v>
      </c>
      <c r="AC10" s="94" t="s">
        <v>597</v>
      </c>
      <c r="AD10" s="94" t="s">
        <v>598</v>
      </c>
      <c r="AE10" s="94" t="s">
        <v>599</v>
      </c>
      <c r="AF10" s="94" t="s">
        <v>600</v>
      </c>
      <c r="AG10" s="94" t="s">
        <v>601</v>
      </c>
      <c r="AH10" s="94" t="s">
        <v>2698</v>
      </c>
      <c r="AI10" s="94" t="s">
        <v>2699</v>
      </c>
      <c r="AJ10" s="96"/>
      <c r="AK10" s="97"/>
      <c r="AM10" s="82"/>
      <c r="AN10" s="82"/>
      <c r="AO10" s="83"/>
      <c r="AP10" s="83"/>
      <c r="AQ10" s="83"/>
      <c r="AR10" s="83"/>
      <c r="AS10" s="83"/>
      <c r="AT10" s="82"/>
      <c r="AU10" s="82"/>
      <c r="AV10" s="82"/>
      <c r="AW10" s="82"/>
      <c r="AX10" s="82"/>
      <c r="AY10" s="82"/>
      <c r="BC10" s="78"/>
      <c r="BP10" s="24">
        <v>4</v>
      </c>
      <c r="BQ10" s="25" t="s">
        <v>705</v>
      </c>
      <c r="BR10" s="25" t="s">
        <v>706</v>
      </c>
      <c r="BS10" s="25" t="s">
        <v>707</v>
      </c>
      <c r="BT10" s="25" t="str">
        <f t="shared" si="0"/>
        <v>IV - Karlovačka županija</v>
      </c>
      <c r="BU10" s="24">
        <v>4</v>
      </c>
      <c r="CE10" s="11" t="s">
        <v>470</v>
      </c>
    </row>
    <row r="11" spans="1:83" ht="15" customHeight="1">
      <c r="A11" s="98" t="s">
        <v>580</v>
      </c>
      <c r="B11" s="99" t="str">
        <f>Tablica1!B11</f>
        <v>---</v>
      </c>
      <c r="C11" s="100" t="str">
        <f aca="true" t="shared" si="1" ref="C11:C39">VLOOKUP(B11,skole,2,FALSE)</f>
        <v>---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2">
        <f>D11+F11+H11+L11+J11</f>
        <v>0</v>
      </c>
      <c r="O11" s="103">
        <f>E11+G11+I11+K11+M11</f>
        <v>0</v>
      </c>
      <c r="P11" s="104" t="str">
        <f aca="true" t="shared" si="2" ref="P11:P39">zupanija</f>
        <v>   --- ODABERITE ŽUPANIJU  ---</v>
      </c>
      <c r="Q11" s="105">
        <f aca="true" t="shared" si="3" ref="Q11:Q39">kBROJ</f>
        <v>6.821210263296962E-13</v>
      </c>
      <c r="R11" s="105" t="s">
        <v>996</v>
      </c>
      <c r="S11" s="105" t="str">
        <f aca="true" t="shared" si="4" ref="S11:S39">SkGod</f>
        <v>2018/2019</v>
      </c>
      <c r="T11" s="105" t="s">
        <v>967</v>
      </c>
      <c r="U11" s="106">
        <f aca="true" t="shared" si="5" ref="U11:U39">brZupanije</f>
        <v>0</v>
      </c>
      <c r="V11" s="106"/>
      <c r="W11" s="78"/>
      <c r="X11" s="78">
        <v>0.01</v>
      </c>
      <c r="Y11" s="78">
        <f aca="true" t="shared" si="6" ref="Y11:Y39">LEN(C11)*0.001</f>
        <v>0.003</v>
      </c>
      <c r="Z11" s="78">
        <f aca="true" t="shared" si="7" ref="Z11:AI11">D11*$X11*Z$9</f>
        <v>0</v>
      </c>
      <c r="AA11" s="78">
        <f t="shared" si="7"/>
        <v>0</v>
      </c>
      <c r="AB11" s="78">
        <f t="shared" si="7"/>
        <v>0</v>
      </c>
      <c r="AC11" s="78">
        <f t="shared" si="7"/>
        <v>0</v>
      </c>
      <c r="AD11" s="78">
        <f t="shared" si="7"/>
        <v>0</v>
      </c>
      <c r="AE11" s="78">
        <f t="shared" si="7"/>
        <v>0</v>
      </c>
      <c r="AF11" s="78">
        <f t="shared" si="7"/>
        <v>0</v>
      </c>
      <c r="AG11" s="78">
        <f t="shared" si="7"/>
        <v>0</v>
      </c>
      <c r="AH11" s="78">
        <f t="shared" si="7"/>
        <v>0</v>
      </c>
      <c r="AI11" s="78">
        <f t="shared" si="7"/>
        <v>0</v>
      </c>
      <c r="AP11" s="82"/>
      <c r="AQ11" s="83"/>
      <c r="AR11" s="82"/>
      <c r="AS11" s="82"/>
      <c r="AT11" s="82"/>
      <c r="AU11" s="82"/>
      <c r="AV11" s="82"/>
      <c r="AW11" s="82"/>
      <c r="AX11" s="82"/>
      <c r="AY11" s="82"/>
      <c r="BC11" s="78"/>
      <c r="BP11" s="24">
        <v>5</v>
      </c>
      <c r="BQ11" s="25" t="s">
        <v>708</v>
      </c>
      <c r="BR11" s="25" t="s">
        <v>709</v>
      </c>
      <c r="BS11" s="25" t="s">
        <v>710</v>
      </c>
      <c r="BT11" s="25" t="str">
        <f t="shared" si="0"/>
        <v>V - Varaždinska županija</v>
      </c>
      <c r="BU11" s="24">
        <v>5</v>
      </c>
      <c r="CE11" s="11" t="s">
        <v>471</v>
      </c>
    </row>
    <row r="12" spans="1:83" ht="15" customHeight="1">
      <c r="A12" s="107" t="s">
        <v>581</v>
      </c>
      <c r="B12" s="99" t="str">
        <f>Tablica1!B12</f>
        <v>---</v>
      </c>
      <c r="C12" s="108" t="str">
        <f t="shared" si="1"/>
        <v>---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2">
        <f aca="true" t="shared" si="8" ref="N12:N38">D12+F12+H12+L12+J12</f>
        <v>0</v>
      </c>
      <c r="O12" s="103">
        <f aca="true" t="shared" si="9" ref="O12:O38">E12+G12+I12+K12+M12</f>
        <v>0</v>
      </c>
      <c r="P12" s="104" t="str">
        <f t="shared" si="2"/>
        <v>   --- ODABERITE ŽUPANIJU  ---</v>
      </c>
      <c r="Q12" s="105">
        <f t="shared" si="3"/>
        <v>6.821210263296962E-13</v>
      </c>
      <c r="R12" s="105" t="s">
        <v>996</v>
      </c>
      <c r="S12" s="105" t="str">
        <f t="shared" si="4"/>
        <v>2018/2019</v>
      </c>
      <c r="T12" s="105" t="s">
        <v>967</v>
      </c>
      <c r="U12" s="106">
        <f t="shared" si="5"/>
        <v>0</v>
      </c>
      <c r="V12" s="106"/>
      <c r="W12" s="78"/>
      <c r="X12" s="78">
        <v>0.02</v>
      </c>
      <c r="Y12" s="78">
        <f t="shared" si="6"/>
        <v>0.003</v>
      </c>
      <c r="Z12" s="78">
        <f aca="true" t="shared" si="10" ref="Z12:Z39">D12*$X12*Z$9</f>
        <v>0</v>
      </c>
      <c r="AA12" s="78">
        <f aca="true" t="shared" si="11" ref="AA12:AA39">E12*$X12*AA$9</f>
        <v>0</v>
      </c>
      <c r="AB12" s="78">
        <f aca="true" t="shared" si="12" ref="AB12:AB39">F12*$X12*AB$9</f>
        <v>0</v>
      </c>
      <c r="AC12" s="78">
        <f aca="true" t="shared" si="13" ref="AC12:AC39">G12*$X12*AC$9</f>
        <v>0</v>
      </c>
      <c r="AD12" s="78">
        <f aca="true" t="shared" si="14" ref="AD12:AD39">H12*$X12*AD$9</f>
        <v>0</v>
      </c>
      <c r="AE12" s="78">
        <f aca="true" t="shared" si="15" ref="AE12:AE39">I12*$X12*AE$9</f>
        <v>0</v>
      </c>
      <c r="AF12" s="78">
        <f aca="true" t="shared" si="16" ref="AF12:AF40">J12*$X12*AF$9</f>
        <v>0</v>
      </c>
      <c r="AG12" s="78">
        <f aca="true" t="shared" si="17" ref="AG12:AG40">K12*$X12*AG$9</f>
        <v>0</v>
      </c>
      <c r="AH12" s="78">
        <f aca="true" t="shared" si="18" ref="AH12:AH39">L12*$X12*AH$9</f>
        <v>0</v>
      </c>
      <c r="AI12" s="78">
        <f aca="true" t="shared" si="19" ref="AI12:AI39">M12*$X12*AI$9</f>
        <v>0</v>
      </c>
      <c r="AP12" s="82"/>
      <c r="AQ12" s="83"/>
      <c r="AR12" s="82"/>
      <c r="AS12" s="82"/>
      <c r="AT12" s="82"/>
      <c r="AU12" s="82"/>
      <c r="AV12" s="82"/>
      <c r="AW12" s="82"/>
      <c r="AX12" s="82"/>
      <c r="AY12" s="82"/>
      <c r="BC12" s="78"/>
      <c r="BP12" s="24">
        <v>6</v>
      </c>
      <c r="BQ12" s="25" t="s">
        <v>711</v>
      </c>
      <c r="BR12" s="25" t="s">
        <v>712</v>
      </c>
      <c r="BS12" s="25" t="s">
        <v>713</v>
      </c>
      <c r="BT12" s="25" t="str">
        <f t="shared" si="0"/>
        <v>VI - Koprivničko-križevačka županija</v>
      </c>
      <c r="BU12" s="24">
        <v>6</v>
      </c>
      <c r="CE12" s="11" t="s">
        <v>619</v>
      </c>
    </row>
    <row r="13" spans="1:83" ht="15" customHeight="1">
      <c r="A13" s="109" t="s">
        <v>582</v>
      </c>
      <c r="B13" s="99" t="str">
        <f>Tablica1!B13</f>
        <v>---</v>
      </c>
      <c r="C13" s="108" t="str">
        <f t="shared" si="1"/>
        <v>---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2">
        <f t="shared" si="8"/>
        <v>0</v>
      </c>
      <c r="O13" s="103">
        <f t="shared" si="9"/>
        <v>0</v>
      </c>
      <c r="P13" s="104" t="str">
        <f t="shared" si="2"/>
        <v>   --- ODABERITE ŽUPANIJU  ---</v>
      </c>
      <c r="Q13" s="105">
        <f t="shared" si="3"/>
        <v>6.821210263296962E-13</v>
      </c>
      <c r="R13" s="105" t="s">
        <v>996</v>
      </c>
      <c r="S13" s="105" t="str">
        <f t="shared" si="4"/>
        <v>2018/2019</v>
      </c>
      <c r="T13" s="105" t="s">
        <v>967</v>
      </c>
      <c r="U13" s="106">
        <f t="shared" si="5"/>
        <v>0</v>
      </c>
      <c r="V13" s="106"/>
      <c r="W13" s="78"/>
      <c r="X13" s="78">
        <v>0.03</v>
      </c>
      <c r="Y13" s="78">
        <f t="shared" si="6"/>
        <v>0.003</v>
      </c>
      <c r="Z13" s="78">
        <f t="shared" si="10"/>
        <v>0</v>
      </c>
      <c r="AA13" s="78">
        <f t="shared" si="11"/>
        <v>0</v>
      </c>
      <c r="AB13" s="78">
        <f t="shared" si="12"/>
        <v>0</v>
      </c>
      <c r="AC13" s="78">
        <f t="shared" si="13"/>
        <v>0</v>
      </c>
      <c r="AD13" s="78">
        <f t="shared" si="14"/>
        <v>0</v>
      </c>
      <c r="AE13" s="78">
        <f t="shared" si="15"/>
        <v>0</v>
      </c>
      <c r="AF13" s="78">
        <f t="shared" si="16"/>
        <v>0</v>
      </c>
      <c r="AG13" s="78">
        <f t="shared" si="17"/>
        <v>0</v>
      </c>
      <c r="AH13" s="78">
        <f t="shared" si="18"/>
        <v>0</v>
      </c>
      <c r="AI13" s="78">
        <f t="shared" si="19"/>
        <v>0</v>
      </c>
      <c r="AP13" s="82"/>
      <c r="AQ13" s="83"/>
      <c r="AR13" s="82"/>
      <c r="AS13" s="82"/>
      <c r="AT13" s="82"/>
      <c r="AU13" s="82"/>
      <c r="AV13" s="82"/>
      <c r="AW13" s="82"/>
      <c r="AX13" s="82"/>
      <c r="AY13" s="82"/>
      <c r="BC13" s="78"/>
      <c r="BP13" s="24">
        <v>7</v>
      </c>
      <c r="BQ13" s="25" t="s">
        <v>714</v>
      </c>
      <c r="BR13" s="25" t="s">
        <v>715</v>
      </c>
      <c r="BS13" s="25" t="s">
        <v>716</v>
      </c>
      <c r="BT13" s="25" t="str">
        <f t="shared" si="0"/>
        <v>VII - Bjelovarsko-bilogorska županija</v>
      </c>
      <c r="BU13" s="24">
        <v>7</v>
      </c>
      <c r="CE13" s="11" t="s">
        <v>472</v>
      </c>
    </row>
    <row r="14" spans="1:83" ht="15" customHeight="1">
      <c r="A14" s="109" t="s">
        <v>583</v>
      </c>
      <c r="B14" s="99" t="str">
        <f>Tablica1!B14</f>
        <v>---</v>
      </c>
      <c r="C14" s="108" t="str">
        <f t="shared" si="1"/>
        <v>---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2">
        <f t="shared" si="8"/>
        <v>0</v>
      </c>
      <c r="O14" s="103">
        <f t="shared" si="9"/>
        <v>0</v>
      </c>
      <c r="P14" s="104" t="str">
        <f t="shared" si="2"/>
        <v>   --- ODABERITE ŽUPANIJU  ---</v>
      </c>
      <c r="Q14" s="105">
        <f t="shared" si="3"/>
        <v>6.821210263296962E-13</v>
      </c>
      <c r="R14" s="105" t="s">
        <v>996</v>
      </c>
      <c r="S14" s="105" t="str">
        <f t="shared" si="4"/>
        <v>2018/2019</v>
      </c>
      <c r="T14" s="105" t="s">
        <v>967</v>
      </c>
      <c r="U14" s="106">
        <f t="shared" si="5"/>
        <v>0</v>
      </c>
      <c r="V14" s="106"/>
      <c r="W14" s="78"/>
      <c r="X14" s="78">
        <v>0.04</v>
      </c>
      <c r="Y14" s="78">
        <f t="shared" si="6"/>
        <v>0.003</v>
      </c>
      <c r="Z14" s="78">
        <f t="shared" si="10"/>
        <v>0</v>
      </c>
      <c r="AA14" s="78">
        <f t="shared" si="11"/>
        <v>0</v>
      </c>
      <c r="AB14" s="78">
        <f t="shared" si="12"/>
        <v>0</v>
      </c>
      <c r="AC14" s="78">
        <f t="shared" si="13"/>
        <v>0</v>
      </c>
      <c r="AD14" s="78">
        <f t="shared" si="14"/>
        <v>0</v>
      </c>
      <c r="AE14" s="78">
        <f t="shared" si="15"/>
        <v>0</v>
      </c>
      <c r="AF14" s="78">
        <f t="shared" si="16"/>
        <v>0</v>
      </c>
      <c r="AG14" s="78">
        <f t="shared" si="17"/>
        <v>0</v>
      </c>
      <c r="AH14" s="78">
        <f t="shared" si="18"/>
        <v>0</v>
      </c>
      <c r="AI14" s="78">
        <f t="shared" si="19"/>
        <v>0</v>
      </c>
      <c r="AP14" s="82"/>
      <c r="AQ14" s="83"/>
      <c r="AR14" s="82"/>
      <c r="AS14" s="82"/>
      <c r="AT14" s="82"/>
      <c r="AU14" s="82"/>
      <c r="AV14" s="82"/>
      <c r="AW14" s="82"/>
      <c r="AX14" s="82"/>
      <c r="AY14" s="82"/>
      <c r="BC14" s="78"/>
      <c r="BP14" s="24">
        <v>8</v>
      </c>
      <c r="BQ14" s="25" t="s">
        <v>717</v>
      </c>
      <c r="BR14" s="25" t="s">
        <v>718</v>
      </c>
      <c r="BS14" s="25" t="s">
        <v>719</v>
      </c>
      <c r="BT14" s="25" t="str">
        <f t="shared" si="0"/>
        <v>VIII - Primorsko-goranska županija</v>
      </c>
      <c r="BU14" s="24">
        <v>8</v>
      </c>
      <c r="CE14" s="11" t="s">
        <v>474</v>
      </c>
    </row>
    <row r="15" spans="1:83" ht="15" customHeight="1">
      <c r="A15" s="109" t="s">
        <v>584</v>
      </c>
      <c r="B15" s="99" t="str">
        <f>Tablica1!B15</f>
        <v>---</v>
      </c>
      <c r="C15" s="108" t="str">
        <f t="shared" si="1"/>
        <v>---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2">
        <f t="shared" si="8"/>
        <v>0</v>
      </c>
      <c r="O15" s="103">
        <f t="shared" si="9"/>
        <v>0</v>
      </c>
      <c r="P15" s="104" t="str">
        <f t="shared" si="2"/>
        <v>   --- ODABERITE ŽUPANIJU  ---</v>
      </c>
      <c r="Q15" s="105">
        <f t="shared" si="3"/>
        <v>6.821210263296962E-13</v>
      </c>
      <c r="R15" s="105" t="s">
        <v>996</v>
      </c>
      <c r="S15" s="105" t="str">
        <f t="shared" si="4"/>
        <v>2018/2019</v>
      </c>
      <c r="T15" s="105" t="s">
        <v>967</v>
      </c>
      <c r="U15" s="106">
        <f t="shared" si="5"/>
        <v>0</v>
      </c>
      <c r="V15" s="106"/>
      <c r="W15" s="78"/>
      <c r="X15" s="78">
        <v>0.05</v>
      </c>
      <c r="Y15" s="78">
        <f t="shared" si="6"/>
        <v>0.003</v>
      </c>
      <c r="Z15" s="78">
        <f t="shared" si="10"/>
        <v>0</v>
      </c>
      <c r="AA15" s="78">
        <f t="shared" si="11"/>
        <v>0</v>
      </c>
      <c r="AB15" s="78">
        <f t="shared" si="12"/>
        <v>0</v>
      </c>
      <c r="AC15" s="78">
        <f t="shared" si="13"/>
        <v>0</v>
      </c>
      <c r="AD15" s="78">
        <f t="shared" si="14"/>
        <v>0</v>
      </c>
      <c r="AE15" s="78">
        <f t="shared" si="15"/>
        <v>0</v>
      </c>
      <c r="AF15" s="78">
        <f t="shared" si="16"/>
        <v>0</v>
      </c>
      <c r="AG15" s="78">
        <f t="shared" si="17"/>
        <v>0</v>
      </c>
      <c r="AH15" s="78">
        <f t="shared" si="18"/>
        <v>0</v>
      </c>
      <c r="AI15" s="78">
        <f t="shared" si="19"/>
        <v>0</v>
      </c>
      <c r="AP15" s="82"/>
      <c r="AQ15" s="83"/>
      <c r="AR15" s="82"/>
      <c r="AS15" s="82"/>
      <c r="AT15" s="82"/>
      <c r="AU15" s="82"/>
      <c r="AV15" s="82"/>
      <c r="AW15" s="82"/>
      <c r="AX15" s="82"/>
      <c r="AY15" s="82"/>
      <c r="BC15" s="78"/>
      <c r="BP15" s="24">
        <v>9</v>
      </c>
      <c r="BQ15" s="25" t="s">
        <v>720</v>
      </c>
      <c r="BR15" s="25" t="s">
        <v>721</v>
      </c>
      <c r="BS15" s="25" t="s">
        <v>722</v>
      </c>
      <c r="BT15" s="25" t="str">
        <f t="shared" si="0"/>
        <v>IX - Ličko-senjska županija</v>
      </c>
      <c r="BU15" s="24">
        <v>9</v>
      </c>
      <c r="CE15" s="11" t="s">
        <v>475</v>
      </c>
    </row>
    <row r="16" spans="1:83" ht="15" customHeight="1">
      <c r="A16" s="109" t="s">
        <v>585</v>
      </c>
      <c r="B16" s="99" t="str">
        <f>Tablica1!B16</f>
        <v>---</v>
      </c>
      <c r="C16" s="108" t="str">
        <f t="shared" si="1"/>
        <v>---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2">
        <f t="shared" si="8"/>
        <v>0</v>
      </c>
      <c r="O16" s="103">
        <f t="shared" si="9"/>
        <v>0</v>
      </c>
      <c r="P16" s="104" t="str">
        <f t="shared" si="2"/>
        <v>   --- ODABERITE ŽUPANIJU  ---</v>
      </c>
      <c r="Q16" s="105">
        <f t="shared" si="3"/>
        <v>6.821210263296962E-13</v>
      </c>
      <c r="R16" s="105" t="s">
        <v>996</v>
      </c>
      <c r="S16" s="105" t="str">
        <f t="shared" si="4"/>
        <v>2018/2019</v>
      </c>
      <c r="T16" s="105" t="s">
        <v>967</v>
      </c>
      <c r="U16" s="106">
        <f t="shared" si="5"/>
        <v>0</v>
      </c>
      <c r="V16" s="106"/>
      <c r="W16" s="78"/>
      <c r="X16" s="78">
        <v>0.06</v>
      </c>
      <c r="Y16" s="78">
        <f t="shared" si="6"/>
        <v>0.003</v>
      </c>
      <c r="Z16" s="78">
        <f t="shared" si="10"/>
        <v>0</v>
      </c>
      <c r="AA16" s="78">
        <f t="shared" si="11"/>
        <v>0</v>
      </c>
      <c r="AB16" s="78">
        <f t="shared" si="12"/>
        <v>0</v>
      </c>
      <c r="AC16" s="78">
        <f t="shared" si="13"/>
        <v>0</v>
      </c>
      <c r="AD16" s="78">
        <f t="shared" si="14"/>
        <v>0</v>
      </c>
      <c r="AE16" s="78">
        <f t="shared" si="15"/>
        <v>0</v>
      </c>
      <c r="AF16" s="78">
        <f t="shared" si="16"/>
        <v>0</v>
      </c>
      <c r="AG16" s="78">
        <f t="shared" si="17"/>
        <v>0</v>
      </c>
      <c r="AH16" s="78">
        <f t="shared" si="18"/>
        <v>0</v>
      </c>
      <c r="AI16" s="78">
        <f t="shared" si="19"/>
        <v>0</v>
      </c>
      <c r="AP16" s="82"/>
      <c r="AQ16" s="83"/>
      <c r="AR16" s="82"/>
      <c r="AS16" s="82"/>
      <c r="AT16" s="82"/>
      <c r="AU16" s="82"/>
      <c r="AV16" s="82"/>
      <c r="AW16" s="82"/>
      <c r="AX16" s="82"/>
      <c r="AY16" s="82"/>
      <c r="BC16" s="78"/>
      <c r="BP16" s="24">
        <v>10</v>
      </c>
      <c r="BQ16" s="25" t="s">
        <v>723</v>
      </c>
      <c r="BR16" s="25" t="s">
        <v>724</v>
      </c>
      <c r="BS16" s="25" t="s">
        <v>725</v>
      </c>
      <c r="BT16" s="25" t="str">
        <f t="shared" si="0"/>
        <v>X - Virovitičko-podravska županija</v>
      </c>
      <c r="BU16" s="24">
        <v>10</v>
      </c>
      <c r="CE16" s="11" t="s">
        <v>476</v>
      </c>
    </row>
    <row r="17" spans="1:83" ht="15" customHeight="1">
      <c r="A17" s="109" t="s">
        <v>586</v>
      </c>
      <c r="B17" s="99" t="str">
        <f>Tablica1!B17</f>
        <v>---</v>
      </c>
      <c r="C17" s="108" t="str">
        <f t="shared" si="1"/>
        <v>---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2">
        <f t="shared" si="8"/>
        <v>0</v>
      </c>
      <c r="O17" s="103">
        <f t="shared" si="9"/>
        <v>0</v>
      </c>
      <c r="P17" s="104" t="str">
        <f t="shared" si="2"/>
        <v>   --- ODABERITE ŽUPANIJU  ---</v>
      </c>
      <c r="Q17" s="105">
        <f t="shared" si="3"/>
        <v>6.821210263296962E-13</v>
      </c>
      <c r="R17" s="105" t="s">
        <v>996</v>
      </c>
      <c r="S17" s="105" t="str">
        <f t="shared" si="4"/>
        <v>2018/2019</v>
      </c>
      <c r="T17" s="105" t="s">
        <v>967</v>
      </c>
      <c r="U17" s="106">
        <f t="shared" si="5"/>
        <v>0</v>
      </c>
      <c r="V17" s="106"/>
      <c r="W17" s="78"/>
      <c r="X17" s="78">
        <v>0.07</v>
      </c>
      <c r="Y17" s="78">
        <f t="shared" si="6"/>
        <v>0.003</v>
      </c>
      <c r="Z17" s="78">
        <f t="shared" si="10"/>
        <v>0</v>
      </c>
      <c r="AA17" s="78">
        <f t="shared" si="11"/>
        <v>0</v>
      </c>
      <c r="AB17" s="78">
        <f t="shared" si="12"/>
        <v>0</v>
      </c>
      <c r="AC17" s="78">
        <f t="shared" si="13"/>
        <v>0</v>
      </c>
      <c r="AD17" s="78">
        <f t="shared" si="14"/>
        <v>0</v>
      </c>
      <c r="AE17" s="78">
        <f t="shared" si="15"/>
        <v>0</v>
      </c>
      <c r="AF17" s="78">
        <f t="shared" si="16"/>
        <v>0</v>
      </c>
      <c r="AG17" s="78">
        <f t="shared" si="17"/>
        <v>0</v>
      </c>
      <c r="AH17" s="78">
        <f t="shared" si="18"/>
        <v>0</v>
      </c>
      <c r="AI17" s="78">
        <f t="shared" si="19"/>
        <v>0</v>
      </c>
      <c r="AP17" s="82"/>
      <c r="AQ17" s="83"/>
      <c r="AR17" s="82"/>
      <c r="AS17" s="82"/>
      <c r="AT17" s="82"/>
      <c r="AU17" s="82"/>
      <c r="AV17" s="82"/>
      <c r="AW17" s="82"/>
      <c r="AX17" s="82"/>
      <c r="AY17" s="82"/>
      <c r="BC17" s="78"/>
      <c r="BP17" s="24">
        <v>11</v>
      </c>
      <c r="BQ17" s="25" t="s">
        <v>726</v>
      </c>
      <c r="BR17" s="25" t="s">
        <v>727</v>
      </c>
      <c r="BS17" s="25" t="s">
        <v>728</v>
      </c>
      <c r="BT17" s="25" t="str">
        <f t="shared" si="0"/>
        <v>XI - Požeško-slavonska županija</v>
      </c>
      <c r="BU17" s="24">
        <v>11</v>
      </c>
      <c r="CE17" s="11" t="s">
        <v>627</v>
      </c>
    </row>
    <row r="18" spans="1:83" ht="15" customHeight="1">
      <c r="A18" s="109" t="s">
        <v>587</v>
      </c>
      <c r="B18" s="99" t="str">
        <f>Tablica1!B18</f>
        <v>---</v>
      </c>
      <c r="C18" s="108" t="str">
        <f t="shared" si="1"/>
        <v>---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2">
        <f t="shared" si="8"/>
        <v>0</v>
      </c>
      <c r="O18" s="103">
        <f t="shared" si="9"/>
        <v>0</v>
      </c>
      <c r="P18" s="104" t="str">
        <f t="shared" si="2"/>
        <v>   --- ODABERITE ŽUPANIJU  ---</v>
      </c>
      <c r="Q18" s="105">
        <f t="shared" si="3"/>
        <v>6.821210263296962E-13</v>
      </c>
      <c r="R18" s="105" t="s">
        <v>996</v>
      </c>
      <c r="S18" s="105" t="str">
        <f t="shared" si="4"/>
        <v>2018/2019</v>
      </c>
      <c r="T18" s="105" t="s">
        <v>967</v>
      </c>
      <c r="U18" s="106">
        <f t="shared" si="5"/>
        <v>0</v>
      </c>
      <c r="V18" s="106"/>
      <c r="W18" s="78"/>
      <c r="X18" s="78">
        <v>0.08</v>
      </c>
      <c r="Y18" s="78">
        <f t="shared" si="6"/>
        <v>0.003</v>
      </c>
      <c r="Z18" s="78">
        <f t="shared" si="10"/>
        <v>0</v>
      </c>
      <c r="AA18" s="78">
        <f t="shared" si="11"/>
        <v>0</v>
      </c>
      <c r="AB18" s="78">
        <f t="shared" si="12"/>
        <v>0</v>
      </c>
      <c r="AC18" s="78">
        <f t="shared" si="13"/>
        <v>0</v>
      </c>
      <c r="AD18" s="78">
        <f t="shared" si="14"/>
        <v>0</v>
      </c>
      <c r="AE18" s="78">
        <f t="shared" si="15"/>
        <v>0</v>
      </c>
      <c r="AF18" s="78">
        <f t="shared" si="16"/>
        <v>0</v>
      </c>
      <c r="AG18" s="78">
        <f t="shared" si="17"/>
        <v>0</v>
      </c>
      <c r="AH18" s="78">
        <f t="shared" si="18"/>
        <v>0</v>
      </c>
      <c r="AI18" s="78">
        <f t="shared" si="19"/>
        <v>0</v>
      </c>
      <c r="AP18" s="82"/>
      <c r="AQ18" s="83"/>
      <c r="AR18" s="82"/>
      <c r="AS18" s="82"/>
      <c r="AT18" s="82"/>
      <c r="AU18" s="82"/>
      <c r="AV18" s="82"/>
      <c r="AW18" s="82"/>
      <c r="AX18" s="82"/>
      <c r="AY18" s="82"/>
      <c r="BC18" s="78"/>
      <c r="BP18" s="24">
        <v>12</v>
      </c>
      <c r="BQ18" s="25" t="s">
        <v>729</v>
      </c>
      <c r="BR18" s="25" t="s">
        <v>730</v>
      </c>
      <c r="BS18" s="25" t="s">
        <v>731</v>
      </c>
      <c r="BT18" s="25" t="str">
        <f t="shared" si="0"/>
        <v>XII - Brodsko-posavska županija</v>
      </c>
      <c r="BU18" s="24">
        <v>12</v>
      </c>
      <c r="CE18" s="11" t="s">
        <v>478</v>
      </c>
    </row>
    <row r="19" spans="1:83" ht="15" customHeight="1">
      <c r="A19" s="109" t="s">
        <v>588</v>
      </c>
      <c r="B19" s="99" t="str">
        <f>Tablica1!B19</f>
        <v>---</v>
      </c>
      <c r="C19" s="108" t="str">
        <f t="shared" si="1"/>
        <v>---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2">
        <f t="shared" si="8"/>
        <v>0</v>
      </c>
      <c r="O19" s="103">
        <f t="shared" si="9"/>
        <v>0</v>
      </c>
      <c r="P19" s="104" t="str">
        <f t="shared" si="2"/>
        <v>   --- ODABERITE ŽUPANIJU  ---</v>
      </c>
      <c r="Q19" s="105">
        <f t="shared" si="3"/>
        <v>6.821210263296962E-13</v>
      </c>
      <c r="R19" s="105" t="s">
        <v>996</v>
      </c>
      <c r="S19" s="105" t="str">
        <f t="shared" si="4"/>
        <v>2018/2019</v>
      </c>
      <c r="T19" s="105" t="s">
        <v>967</v>
      </c>
      <c r="U19" s="106">
        <f t="shared" si="5"/>
        <v>0</v>
      </c>
      <c r="V19" s="106"/>
      <c r="W19" s="78"/>
      <c r="X19" s="78">
        <v>0.09</v>
      </c>
      <c r="Y19" s="78">
        <f t="shared" si="6"/>
        <v>0.003</v>
      </c>
      <c r="Z19" s="78">
        <f t="shared" si="10"/>
        <v>0</v>
      </c>
      <c r="AA19" s="78">
        <f t="shared" si="11"/>
        <v>0</v>
      </c>
      <c r="AB19" s="78">
        <f t="shared" si="12"/>
        <v>0</v>
      </c>
      <c r="AC19" s="78">
        <f t="shared" si="13"/>
        <v>0</v>
      </c>
      <c r="AD19" s="78">
        <f t="shared" si="14"/>
        <v>0</v>
      </c>
      <c r="AE19" s="78">
        <f t="shared" si="15"/>
        <v>0</v>
      </c>
      <c r="AF19" s="78">
        <f t="shared" si="16"/>
        <v>0</v>
      </c>
      <c r="AG19" s="78">
        <f t="shared" si="17"/>
        <v>0</v>
      </c>
      <c r="AH19" s="78">
        <f t="shared" si="18"/>
        <v>0</v>
      </c>
      <c r="AI19" s="78">
        <f t="shared" si="19"/>
        <v>0</v>
      </c>
      <c r="AP19" s="82"/>
      <c r="AQ19" s="83"/>
      <c r="AR19" s="82"/>
      <c r="AS19" s="82"/>
      <c r="AT19" s="82"/>
      <c r="AU19" s="82"/>
      <c r="AV19" s="82"/>
      <c r="AW19" s="82"/>
      <c r="AX19" s="82"/>
      <c r="AY19" s="82"/>
      <c r="BC19" s="78"/>
      <c r="BP19" s="24">
        <v>13</v>
      </c>
      <c r="BQ19" s="25" t="s">
        <v>732</v>
      </c>
      <c r="BR19" s="25" t="s">
        <v>733</v>
      </c>
      <c r="BS19" s="25" t="s">
        <v>734</v>
      </c>
      <c r="BT19" s="25" t="str">
        <f t="shared" si="0"/>
        <v>XIII - Zadarska županija</v>
      </c>
      <c r="BU19" s="24">
        <v>13</v>
      </c>
      <c r="CE19" s="11" t="s">
        <v>479</v>
      </c>
    </row>
    <row r="20" spans="1:83" ht="15" customHeight="1">
      <c r="A20" s="109" t="s">
        <v>589</v>
      </c>
      <c r="B20" s="99" t="str">
        <f>Tablica1!B20</f>
        <v>---</v>
      </c>
      <c r="C20" s="108" t="str">
        <f t="shared" si="1"/>
        <v>---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2">
        <f t="shared" si="8"/>
        <v>0</v>
      </c>
      <c r="O20" s="103">
        <f t="shared" si="9"/>
        <v>0</v>
      </c>
      <c r="P20" s="104" t="str">
        <f t="shared" si="2"/>
        <v>   --- ODABERITE ŽUPANIJU  ---</v>
      </c>
      <c r="Q20" s="105">
        <f t="shared" si="3"/>
        <v>6.821210263296962E-13</v>
      </c>
      <c r="R20" s="105" t="s">
        <v>996</v>
      </c>
      <c r="S20" s="105" t="str">
        <f t="shared" si="4"/>
        <v>2018/2019</v>
      </c>
      <c r="T20" s="105" t="s">
        <v>967</v>
      </c>
      <c r="U20" s="106">
        <f t="shared" si="5"/>
        <v>0</v>
      </c>
      <c r="V20" s="106"/>
      <c r="W20" s="78"/>
      <c r="X20" s="78">
        <v>0.1</v>
      </c>
      <c r="Y20" s="78">
        <f t="shared" si="6"/>
        <v>0.003</v>
      </c>
      <c r="Z20" s="78">
        <f t="shared" si="10"/>
        <v>0</v>
      </c>
      <c r="AA20" s="78">
        <f t="shared" si="11"/>
        <v>0</v>
      </c>
      <c r="AB20" s="78">
        <f t="shared" si="12"/>
        <v>0</v>
      </c>
      <c r="AC20" s="78">
        <f t="shared" si="13"/>
        <v>0</v>
      </c>
      <c r="AD20" s="78">
        <f t="shared" si="14"/>
        <v>0</v>
      </c>
      <c r="AE20" s="78">
        <f t="shared" si="15"/>
        <v>0</v>
      </c>
      <c r="AF20" s="78">
        <f t="shared" si="16"/>
        <v>0</v>
      </c>
      <c r="AG20" s="78">
        <f t="shared" si="17"/>
        <v>0</v>
      </c>
      <c r="AH20" s="78">
        <f t="shared" si="18"/>
        <v>0</v>
      </c>
      <c r="AI20" s="78">
        <f t="shared" si="19"/>
        <v>0</v>
      </c>
      <c r="AP20" s="82"/>
      <c r="AQ20" s="83"/>
      <c r="AR20" s="82"/>
      <c r="AS20" s="82"/>
      <c r="AT20" s="82"/>
      <c r="AU20" s="82"/>
      <c r="AV20" s="82"/>
      <c r="AW20" s="82"/>
      <c r="AX20" s="82"/>
      <c r="AY20" s="82"/>
      <c r="BC20" s="78"/>
      <c r="BP20" s="24">
        <v>14</v>
      </c>
      <c r="BQ20" s="25" t="s">
        <v>735</v>
      </c>
      <c r="BR20" s="25" t="s">
        <v>736</v>
      </c>
      <c r="BS20" s="25" t="s">
        <v>737</v>
      </c>
      <c r="BT20" s="25" t="str">
        <f t="shared" si="0"/>
        <v>XIV - Osječko-baranjska županija</v>
      </c>
      <c r="BU20" s="24">
        <v>14</v>
      </c>
      <c r="CE20" s="11" t="s">
        <v>481</v>
      </c>
    </row>
    <row r="21" spans="1:83" ht="15" customHeight="1">
      <c r="A21" s="109" t="s">
        <v>429</v>
      </c>
      <c r="B21" s="99" t="str">
        <f>Tablica1!B21</f>
        <v>---</v>
      </c>
      <c r="C21" s="108" t="str">
        <f t="shared" si="1"/>
        <v>---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2">
        <f t="shared" si="8"/>
        <v>0</v>
      </c>
      <c r="O21" s="103">
        <f t="shared" si="9"/>
        <v>0</v>
      </c>
      <c r="P21" s="104" t="str">
        <f t="shared" si="2"/>
        <v>   --- ODABERITE ŽUPANIJU  ---</v>
      </c>
      <c r="Q21" s="105">
        <f t="shared" si="3"/>
        <v>6.821210263296962E-13</v>
      </c>
      <c r="R21" s="105" t="s">
        <v>996</v>
      </c>
      <c r="S21" s="105" t="str">
        <f t="shared" si="4"/>
        <v>2018/2019</v>
      </c>
      <c r="T21" s="105" t="s">
        <v>967</v>
      </c>
      <c r="U21" s="106">
        <f t="shared" si="5"/>
        <v>0</v>
      </c>
      <c r="V21" s="106"/>
      <c r="W21" s="78"/>
      <c r="X21" s="78">
        <v>0.11</v>
      </c>
      <c r="Y21" s="78">
        <f t="shared" si="6"/>
        <v>0.003</v>
      </c>
      <c r="Z21" s="78">
        <f t="shared" si="10"/>
        <v>0</v>
      </c>
      <c r="AA21" s="78">
        <f t="shared" si="11"/>
        <v>0</v>
      </c>
      <c r="AB21" s="78">
        <f t="shared" si="12"/>
        <v>0</v>
      </c>
      <c r="AC21" s="78">
        <f t="shared" si="13"/>
        <v>0</v>
      </c>
      <c r="AD21" s="78">
        <f t="shared" si="14"/>
        <v>0</v>
      </c>
      <c r="AE21" s="78">
        <f t="shared" si="15"/>
        <v>0</v>
      </c>
      <c r="AF21" s="78">
        <f t="shared" si="16"/>
        <v>0</v>
      </c>
      <c r="AG21" s="78">
        <f t="shared" si="17"/>
        <v>0</v>
      </c>
      <c r="AH21" s="78">
        <f t="shared" si="18"/>
        <v>0</v>
      </c>
      <c r="AI21" s="78">
        <f t="shared" si="19"/>
        <v>0</v>
      </c>
      <c r="AP21" s="82"/>
      <c r="AQ21" s="83"/>
      <c r="AR21" s="82"/>
      <c r="AS21" s="82"/>
      <c r="AT21" s="82"/>
      <c r="AU21" s="82"/>
      <c r="AV21" s="82"/>
      <c r="AW21" s="82"/>
      <c r="AX21" s="82"/>
      <c r="AY21" s="82"/>
      <c r="BC21" s="78"/>
      <c r="BP21" s="24">
        <v>15</v>
      </c>
      <c r="BQ21" s="25" t="s">
        <v>738</v>
      </c>
      <c r="BR21" s="25" t="s">
        <v>739</v>
      </c>
      <c r="BS21" s="25" t="s">
        <v>740</v>
      </c>
      <c r="BT21" s="25" t="str">
        <f t="shared" si="0"/>
        <v>XV - Šibensko-kninska županija</v>
      </c>
      <c r="BU21" s="24">
        <v>15</v>
      </c>
      <c r="CE21" s="11" t="s">
        <v>483</v>
      </c>
    </row>
    <row r="22" spans="1:83" ht="15" customHeight="1">
      <c r="A22" s="109" t="s">
        <v>430</v>
      </c>
      <c r="B22" s="99" t="str">
        <f>Tablica1!B22</f>
        <v>---</v>
      </c>
      <c r="C22" s="108" t="str">
        <f t="shared" si="1"/>
        <v>---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2">
        <f t="shared" si="8"/>
        <v>0</v>
      </c>
      <c r="O22" s="103">
        <f t="shared" si="9"/>
        <v>0</v>
      </c>
      <c r="P22" s="104" t="str">
        <f t="shared" si="2"/>
        <v>   --- ODABERITE ŽUPANIJU  ---</v>
      </c>
      <c r="Q22" s="105">
        <f t="shared" si="3"/>
        <v>6.821210263296962E-13</v>
      </c>
      <c r="R22" s="105" t="s">
        <v>996</v>
      </c>
      <c r="S22" s="105" t="str">
        <f t="shared" si="4"/>
        <v>2018/2019</v>
      </c>
      <c r="T22" s="105" t="s">
        <v>967</v>
      </c>
      <c r="U22" s="106">
        <f t="shared" si="5"/>
        <v>0</v>
      </c>
      <c r="V22" s="106"/>
      <c r="W22" s="78"/>
      <c r="X22" s="78">
        <v>0.12</v>
      </c>
      <c r="Y22" s="78">
        <f t="shared" si="6"/>
        <v>0.003</v>
      </c>
      <c r="Z22" s="78">
        <f t="shared" si="10"/>
        <v>0</v>
      </c>
      <c r="AA22" s="78">
        <f t="shared" si="11"/>
        <v>0</v>
      </c>
      <c r="AB22" s="78">
        <f t="shared" si="12"/>
        <v>0</v>
      </c>
      <c r="AC22" s="78">
        <f t="shared" si="13"/>
        <v>0</v>
      </c>
      <c r="AD22" s="78">
        <f t="shared" si="14"/>
        <v>0</v>
      </c>
      <c r="AE22" s="78">
        <f t="shared" si="15"/>
        <v>0</v>
      </c>
      <c r="AF22" s="78">
        <f t="shared" si="16"/>
        <v>0</v>
      </c>
      <c r="AG22" s="78">
        <f t="shared" si="17"/>
        <v>0</v>
      </c>
      <c r="AH22" s="78">
        <f t="shared" si="18"/>
        <v>0</v>
      </c>
      <c r="AI22" s="78">
        <f t="shared" si="19"/>
        <v>0</v>
      </c>
      <c r="AP22" s="82"/>
      <c r="AQ22" s="83"/>
      <c r="AR22" s="82"/>
      <c r="AS22" s="82"/>
      <c r="AT22" s="82"/>
      <c r="AU22" s="82"/>
      <c r="AV22" s="82"/>
      <c r="AW22" s="82"/>
      <c r="AX22" s="82"/>
      <c r="AY22" s="82"/>
      <c r="BC22" s="78"/>
      <c r="BP22" s="24">
        <v>16</v>
      </c>
      <c r="BQ22" s="25" t="s">
        <v>741</v>
      </c>
      <c r="BR22" s="25" t="s">
        <v>742</v>
      </c>
      <c r="BS22" s="25" t="s">
        <v>743</v>
      </c>
      <c r="BT22" s="25" t="str">
        <f t="shared" si="0"/>
        <v>XVI - Vukovarsko-srijemska županija</v>
      </c>
      <c r="BU22" s="24">
        <v>16</v>
      </c>
      <c r="CE22" s="11" t="s">
        <v>484</v>
      </c>
    </row>
    <row r="23" spans="1:83" ht="15" customHeight="1">
      <c r="A23" s="109" t="s">
        <v>431</v>
      </c>
      <c r="B23" s="99" t="str">
        <f>Tablica1!B23</f>
        <v>---</v>
      </c>
      <c r="C23" s="108" t="str">
        <f t="shared" si="1"/>
        <v>---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2">
        <f t="shared" si="8"/>
        <v>0</v>
      </c>
      <c r="O23" s="103">
        <f t="shared" si="9"/>
        <v>0</v>
      </c>
      <c r="P23" s="104" t="str">
        <f t="shared" si="2"/>
        <v>   --- ODABERITE ŽUPANIJU  ---</v>
      </c>
      <c r="Q23" s="105">
        <f t="shared" si="3"/>
        <v>6.821210263296962E-13</v>
      </c>
      <c r="R23" s="105" t="s">
        <v>996</v>
      </c>
      <c r="S23" s="105" t="str">
        <f t="shared" si="4"/>
        <v>2018/2019</v>
      </c>
      <c r="T23" s="105" t="s">
        <v>967</v>
      </c>
      <c r="U23" s="106">
        <f t="shared" si="5"/>
        <v>0</v>
      </c>
      <c r="V23" s="106"/>
      <c r="W23" s="78"/>
      <c r="X23" s="78">
        <v>0.13</v>
      </c>
      <c r="Y23" s="78">
        <f t="shared" si="6"/>
        <v>0.003</v>
      </c>
      <c r="Z23" s="78">
        <f t="shared" si="10"/>
        <v>0</v>
      </c>
      <c r="AA23" s="78">
        <f t="shared" si="11"/>
        <v>0</v>
      </c>
      <c r="AB23" s="78">
        <f t="shared" si="12"/>
        <v>0</v>
      </c>
      <c r="AC23" s="78">
        <f t="shared" si="13"/>
        <v>0</v>
      </c>
      <c r="AD23" s="78">
        <f t="shared" si="14"/>
        <v>0</v>
      </c>
      <c r="AE23" s="78">
        <f t="shared" si="15"/>
        <v>0</v>
      </c>
      <c r="AF23" s="78">
        <f t="shared" si="16"/>
        <v>0</v>
      </c>
      <c r="AG23" s="78">
        <f t="shared" si="17"/>
        <v>0</v>
      </c>
      <c r="AH23" s="78">
        <f t="shared" si="18"/>
        <v>0</v>
      </c>
      <c r="AI23" s="78">
        <f t="shared" si="19"/>
        <v>0</v>
      </c>
      <c r="AP23" s="82"/>
      <c r="AQ23" s="83"/>
      <c r="AR23" s="82"/>
      <c r="AS23" s="82"/>
      <c r="AT23" s="82"/>
      <c r="AU23" s="82"/>
      <c r="AV23" s="82"/>
      <c r="AW23" s="82"/>
      <c r="AX23" s="82"/>
      <c r="AY23" s="82"/>
      <c r="BC23" s="78"/>
      <c r="BP23" s="24">
        <v>17</v>
      </c>
      <c r="BQ23" s="25" t="s">
        <v>744</v>
      </c>
      <c r="BR23" s="25" t="s">
        <v>745</v>
      </c>
      <c r="BS23" s="25" t="s">
        <v>746</v>
      </c>
      <c r="BT23" s="25" t="str">
        <f t="shared" si="0"/>
        <v>XVII - Splitsko-dalmatinska županija</v>
      </c>
      <c r="BU23" s="24">
        <v>17</v>
      </c>
      <c r="CE23" s="11" t="s">
        <v>968</v>
      </c>
    </row>
    <row r="24" spans="1:83" ht="15" customHeight="1">
      <c r="A24" s="109" t="s">
        <v>453</v>
      </c>
      <c r="B24" s="99" t="str">
        <f>Tablica1!B24</f>
        <v>---</v>
      </c>
      <c r="C24" s="108" t="str">
        <f t="shared" si="1"/>
        <v>---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2">
        <f t="shared" si="8"/>
        <v>0</v>
      </c>
      <c r="O24" s="103">
        <f t="shared" si="9"/>
        <v>0</v>
      </c>
      <c r="P24" s="104" t="str">
        <f t="shared" si="2"/>
        <v>   --- ODABERITE ŽUPANIJU  ---</v>
      </c>
      <c r="Q24" s="105">
        <f t="shared" si="3"/>
        <v>6.821210263296962E-13</v>
      </c>
      <c r="R24" s="105" t="s">
        <v>996</v>
      </c>
      <c r="S24" s="105" t="str">
        <f t="shared" si="4"/>
        <v>2018/2019</v>
      </c>
      <c r="T24" s="105" t="s">
        <v>967</v>
      </c>
      <c r="U24" s="106">
        <f t="shared" si="5"/>
        <v>0</v>
      </c>
      <c r="V24" s="106"/>
      <c r="W24" s="78"/>
      <c r="X24" s="78">
        <v>0.14</v>
      </c>
      <c r="Y24" s="78">
        <f t="shared" si="6"/>
        <v>0.003</v>
      </c>
      <c r="Z24" s="78">
        <f t="shared" si="10"/>
        <v>0</v>
      </c>
      <c r="AA24" s="78">
        <f t="shared" si="11"/>
        <v>0</v>
      </c>
      <c r="AB24" s="78">
        <f t="shared" si="12"/>
        <v>0</v>
      </c>
      <c r="AC24" s="78">
        <f t="shared" si="13"/>
        <v>0</v>
      </c>
      <c r="AD24" s="78">
        <f t="shared" si="14"/>
        <v>0</v>
      </c>
      <c r="AE24" s="78">
        <f t="shared" si="15"/>
        <v>0</v>
      </c>
      <c r="AF24" s="78">
        <f t="shared" si="16"/>
        <v>0</v>
      </c>
      <c r="AG24" s="78">
        <f t="shared" si="17"/>
        <v>0</v>
      </c>
      <c r="AH24" s="78">
        <f t="shared" si="18"/>
        <v>0</v>
      </c>
      <c r="AI24" s="78">
        <f t="shared" si="19"/>
        <v>0</v>
      </c>
      <c r="AP24" s="82"/>
      <c r="AQ24" s="83"/>
      <c r="AR24" s="82"/>
      <c r="AS24" s="82"/>
      <c r="AT24" s="82"/>
      <c r="AU24" s="82"/>
      <c r="AV24" s="82"/>
      <c r="AW24" s="82"/>
      <c r="AX24" s="82"/>
      <c r="AY24" s="82"/>
      <c r="BC24" s="78"/>
      <c r="BP24" s="24">
        <v>18</v>
      </c>
      <c r="BQ24" s="25" t="s">
        <v>747</v>
      </c>
      <c r="BR24" s="25" t="s">
        <v>748</v>
      </c>
      <c r="BS24" s="25" t="s">
        <v>749</v>
      </c>
      <c r="BT24" s="25" t="str">
        <f t="shared" si="0"/>
        <v>XVIII - Istarska županija</v>
      </c>
      <c r="BU24" s="24">
        <v>18</v>
      </c>
      <c r="CE24" s="11" t="s">
        <v>970</v>
      </c>
    </row>
    <row r="25" spans="1:83" ht="15" customHeight="1">
      <c r="A25" s="109" t="s">
        <v>432</v>
      </c>
      <c r="B25" s="99" t="str">
        <f>Tablica1!B25</f>
        <v>---</v>
      </c>
      <c r="C25" s="108" t="str">
        <f t="shared" si="1"/>
        <v>---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2">
        <f t="shared" si="8"/>
        <v>0</v>
      </c>
      <c r="O25" s="103">
        <f t="shared" si="9"/>
        <v>0</v>
      </c>
      <c r="P25" s="104" t="str">
        <f t="shared" si="2"/>
        <v>   --- ODABERITE ŽUPANIJU  ---</v>
      </c>
      <c r="Q25" s="105">
        <f t="shared" si="3"/>
        <v>6.821210263296962E-13</v>
      </c>
      <c r="R25" s="105" t="s">
        <v>996</v>
      </c>
      <c r="S25" s="105" t="str">
        <f t="shared" si="4"/>
        <v>2018/2019</v>
      </c>
      <c r="T25" s="105" t="s">
        <v>967</v>
      </c>
      <c r="U25" s="106">
        <f t="shared" si="5"/>
        <v>0</v>
      </c>
      <c r="V25" s="106"/>
      <c r="W25" s="78"/>
      <c r="X25" s="78">
        <v>0.15</v>
      </c>
      <c r="Y25" s="78">
        <f t="shared" si="6"/>
        <v>0.003</v>
      </c>
      <c r="Z25" s="78">
        <f t="shared" si="10"/>
        <v>0</v>
      </c>
      <c r="AA25" s="78">
        <f t="shared" si="11"/>
        <v>0</v>
      </c>
      <c r="AB25" s="78">
        <f t="shared" si="12"/>
        <v>0</v>
      </c>
      <c r="AC25" s="78">
        <f t="shared" si="13"/>
        <v>0</v>
      </c>
      <c r="AD25" s="78">
        <f t="shared" si="14"/>
        <v>0</v>
      </c>
      <c r="AE25" s="78">
        <f t="shared" si="15"/>
        <v>0</v>
      </c>
      <c r="AF25" s="78">
        <f t="shared" si="16"/>
        <v>0</v>
      </c>
      <c r="AG25" s="78">
        <f t="shared" si="17"/>
        <v>0</v>
      </c>
      <c r="AH25" s="78">
        <f t="shared" si="18"/>
        <v>0</v>
      </c>
      <c r="AI25" s="78">
        <f t="shared" si="19"/>
        <v>0</v>
      </c>
      <c r="AP25" s="82"/>
      <c r="AQ25" s="83"/>
      <c r="AR25" s="82"/>
      <c r="AS25" s="82"/>
      <c r="AT25" s="82"/>
      <c r="AU25" s="82"/>
      <c r="AV25" s="82"/>
      <c r="AW25" s="82"/>
      <c r="AX25" s="82"/>
      <c r="AY25" s="82"/>
      <c r="BC25" s="78"/>
      <c r="BP25" s="24">
        <v>19</v>
      </c>
      <c r="BQ25" s="25" t="s">
        <v>750</v>
      </c>
      <c r="BR25" s="25" t="s">
        <v>751</v>
      </c>
      <c r="BS25" s="25" t="s">
        <v>752</v>
      </c>
      <c r="BT25" s="25" t="str">
        <f t="shared" si="0"/>
        <v>XIX - Dubrovačko-neretvanska županija</v>
      </c>
      <c r="BU25" s="24">
        <v>19</v>
      </c>
      <c r="CE25" s="11" t="s">
        <v>971</v>
      </c>
    </row>
    <row r="26" spans="1:83" ht="15" customHeight="1">
      <c r="A26" s="109" t="s">
        <v>433</v>
      </c>
      <c r="B26" s="99" t="str">
        <f>Tablica1!B26</f>
        <v>---</v>
      </c>
      <c r="C26" s="108" t="str">
        <f t="shared" si="1"/>
        <v>---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2">
        <f t="shared" si="8"/>
        <v>0</v>
      </c>
      <c r="O26" s="103">
        <f t="shared" si="9"/>
        <v>0</v>
      </c>
      <c r="P26" s="104" t="str">
        <f t="shared" si="2"/>
        <v>   --- ODABERITE ŽUPANIJU  ---</v>
      </c>
      <c r="Q26" s="105">
        <f t="shared" si="3"/>
        <v>6.821210263296962E-13</v>
      </c>
      <c r="R26" s="105" t="s">
        <v>996</v>
      </c>
      <c r="S26" s="105" t="str">
        <f t="shared" si="4"/>
        <v>2018/2019</v>
      </c>
      <c r="T26" s="105" t="s">
        <v>967</v>
      </c>
      <c r="U26" s="106">
        <f t="shared" si="5"/>
        <v>0</v>
      </c>
      <c r="V26" s="106"/>
      <c r="W26" s="78"/>
      <c r="X26" s="78">
        <v>0.16</v>
      </c>
      <c r="Y26" s="78">
        <f t="shared" si="6"/>
        <v>0.003</v>
      </c>
      <c r="Z26" s="78">
        <f t="shared" si="10"/>
        <v>0</v>
      </c>
      <c r="AA26" s="78">
        <f t="shared" si="11"/>
        <v>0</v>
      </c>
      <c r="AB26" s="78">
        <f t="shared" si="12"/>
        <v>0</v>
      </c>
      <c r="AC26" s="78">
        <f t="shared" si="13"/>
        <v>0</v>
      </c>
      <c r="AD26" s="78">
        <f t="shared" si="14"/>
        <v>0</v>
      </c>
      <c r="AE26" s="78">
        <f t="shared" si="15"/>
        <v>0</v>
      </c>
      <c r="AF26" s="78">
        <f t="shared" si="16"/>
        <v>0</v>
      </c>
      <c r="AG26" s="78">
        <f t="shared" si="17"/>
        <v>0</v>
      </c>
      <c r="AH26" s="78">
        <f t="shared" si="18"/>
        <v>0</v>
      </c>
      <c r="AI26" s="78">
        <f t="shared" si="19"/>
        <v>0</v>
      </c>
      <c r="AP26" s="82"/>
      <c r="AQ26" s="83"/>
      <c r="AR26" s="82"/>
      <c r="AS26" s="82"/>
      <c r="AT26" s="82"/>
      <c r="AU26" s="82"/>
      <c r="AV26" s="82"/>
      <c r="AW26" s="82"/>
      <c r="AX26" s="82"/>
      <c r="AY26" s="82"/>
      <c r="BC26" s="78"/>
      <c r="BP26" s="24">
        <v>20</v>
      </c>
      <c r="BQ26" s="25" t="s">
        <v>753</v>
      </c>
      <c r="BR26" s="25" t="s">
        <v>754</v>
      </c>
      <c r="BS26" s="25" t="s">
        <v>755</v>
      </c>
      <c r="BT26" s="25" t="str">
        <f t="shared" si="0"/>
        <v>XX - Međimurska županija</v>
      </c>
      <c r="BU26" s="24">
        <v>20</v>
      </c>
      <c r="CE26" s="11" t="s">
        <v>639</v>
      </c>
    </row>
    <row r="27" spans="1:83" ht="15" customHeight="1">
      <c r="A27" s="109" t="s">
        <v>434</v>
      </c>
      <c r="B27" s="99" t="str">
        <f>Tablica1!B27</f>
        <v>---</v>
      </c>
      <c r="C27" s="108" t="str">
        <f t="shared" si="1"/>
        <v>---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2">
        <f t="shared" si="8"/>
        <v>0</v>
      </c>
      <c r="O27" s="103">
        <f t="shared" si="9"/>
        <v>0</v>
      </c>
      <c r="P27" s="104" t="str">
        <f t="shared" si="2"/>
        <v>   --- ODABERITE ŽUPANIJU  ---</v>
      </c>
      <c r="Q27" s="105">
        <f t="shared" si="3"/>
        <v>6.821210263296962E-13</v>
      </c>
      <c r="R27" s="105" t="s">
        <v>996</v>
      </c>
      <c r="S27" s="105" t="str">
        <f t="shared" si="4"/>
        <v>2018/2019</v>
      </c>
      <c r="T27" s="105" t="s">
        <v>967</v>
      </c>
      <c r="U27" s="106">
        <f t="shared" si="5"/>
        <v>0</v>
      </c>
      <c r="V27" s="106"/>
      <c r="W27" s="78"/>
      <c r="X27" s="78">
        <v>0.17</v>
      </c>
      <c r="Y27" s="78">
        <f t="shared" si="6"/>
        <v>0.003</v>
      </c>
      <c r="Z27" s="78">
        <f t="shared" si="10"/>
        <v>0</v>
      </c>
      <c r="AA27" s="78">
        <f t="shared" si="11"/>
        <v>0</v>
      </c>
      <c r="AB27" s="78">
        <f t="shared" si="12"/>
        <v>0</v>
      </c>
      <c r="AC27" s="78">
        <f t="shared" si="13"/>
        <v>0</v>
      </c>
      <c r="AD27" s="78">
        <f t="shared" si="14"/>
        <v>0</v>
      </c>
      <c r="AE27" s="78">
        <f t="shared" si="15"/>
        <v>0</v>
      </c>
      <c r="AF27" s="78">
        <f t="shared" si="16"/>
        <v>0</v>
      </c>
      <c r="AG27" s="78">
        <f t="shared" si="17"/>
        <v>0</v>
      </c>
      <c r="AH27" s="78">
        <f t="shared" si="18"/>
        <v>0</v>
      </c>
      <c r="AI27" s="78">
        <f t="shared" si="19"/>
        <v>0</v>
      </c>
      <c r="AP27" s="82"/>
      <c r="AQ27" s="83"/>
      <c r="AR27" s="82"/>
      <c r="AS27" s="82"/>
      <c r="AT27" s="82"/>
      <c r="AU27" s="82"/>
      <c r="AV27" s="82"/>
      <c r="AW27" s="82"/>
      <c r="AX27" s="82"/>
      <c r="AY27" s="82"/>
      <c r="BC27" s="78"/>
      <c r="BP27" s="24">
        <v>21</v>
      </c>
      <c r="BQ27" s="25" t="s">
        <v>756</v>
      </c>
      <c r="BR27" s="25" t="s">
        <v>756</v>
      </c>
      <c r="BS27" s="25" t="s">
        <v>757</v>
      </c>
      <c r="BT27" s="25" t="str">
        <f t="shared" si="0"/>
        <v>XXI - Grad Zagreb</v>
      </c>
      <c r="BU27" s="24">
        <v>21</v>
      </c>
      <c r="CE27" s="11" t="s">
        <v>972</v>
      </c>
    </row>
    <row r="28" spans="1:83" ht="15" customHeight="1">
      <c r="A28" s="109" t="s">
        <v>435</v>
      </c>
      <c r="B28" s="99" t="str">
        <f>Tablica1!B28</f>
        <v>---</v>
      </c>
      <c r="C28" s="108" t="str">
        <f t="shared" si="1"/>
        <v>---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2">
        <f t="shared" si="8"/>
        <v>0</v>
      </c>
      <c r="O28" s="103">
        <f t="shared" si="9"/>
        <v>0</v>
      </c>
      <c r="P28" s="104" t="str">
        <f t="shared" si="2"/>
        <v>   --- ODABERITE ŽUPANIJU  ---</v>
      </c>
      <c r="Q28" s="105">
        <f t="shared" si="3"/>
        <v>6.821210263296962E-13</v>
      </c>
      <c r="R28" s="105" t="s">
        <v>996</v>
      </c>
      <c r="S28" s="105" t="str">
        <f t="shared" si="4"/>
        <v>2018/2019</v>
      </c>
      <c r="T28" s="105" t="s">
        <v>967</v>
      </c>
      <c r="U28" s="106">
        <f t="shared" si="5"/>
        <v>0</v>
      </c>
      <c r="V28" s="106"/>
      <c r="W28" s="78"/>
      <c r="X28" s="78">
        <v>0.18</v>
      </c>
      <c r="Y28" s="78">
        <f t="shared" si="6"/>
        <v>0.003</v>
      </c>
      <c r="Z28" s="78">
        <f t="shared" si="10"/>
        <v>0</v>
      </c>
      <c r="AA28" s="78">
        <f t="shared" si="11"/>
        <v>0</v>
      </c>
      <c r="AB28" s="78">
        <f t="shared" si="12"/>
        <v>0</v>
      </c>
      <c r="AC28" s="78">
        <f t="shared" si="13"/>
        <v>0</v>
      </c>
      <c r="AD28" s="78">
        <f t="shared" si="14"/>
        <v>0</v>
      </c>
      <c r="AE28" s="78">
        <f t="shared" si="15"/>
        <v>0</v>
      </c>
      <c r="AF28" s="78">
        <f t="shared" si="16"/>
        <v>0</v>
      </c>
      <c r="AG28" s="78">
        <f t="shared" si="17"/>
        <v>0</v>
      </c>
      <c r="AH28" s="78">
        <f t="shared" si="18"/>
        <v>0</v>
      </c>
      <c r="AI28" s="78">
        <f t="shared" si="19"/>
        <v>0</v>
      </c>
      <c r="AP28" s="82"/>
      <c r="AQ28" s="83"/>
      <c r="AR28" s="82"/>
      <c r="AS28" s="82"/>
      <c r="AT28" s="82"/>
      <c r="AU28" s="82"/>
      <c r="AV28" s="82"/>
      <c r="AW28" s="82"/>
      <c r="AX28" s="82"/>
      <c r="AY28" s="82"/>
      <c r="BC28" s="78"/>
      <c r="CE28" s="11" t="s">
        <v>644</v>
      </c>
    </row>
    <row r="29" spans="1:83" ht="15" customHeight="1">
      <c r="A29" s="109" t="s">
        <v>436</v>
      </c>
      <c r="B29" s="99" t="str">
        <f>Tablica1!B29</f>
        <v>---</v>
      </c>
      <c r="C29" s="108" t="str">
        <f t="shared" si="1"/>
        <v>---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2">
        <f t="shared" si="8"/>
        <v>0</v>
      </c>
      <c r="O29" s="103">
        <f t="shared" si="9"/>
        <v>0</v>
      </c>
      <c r="P29" s="104" t="str">
        <f t="shared" si="2"/>
        <v>   --- ODABERITE ŽUPANIJU  ---</v>
      </c>
      <c r="Q29" s="105">
        <f t="shared" si="3"/>
        <v>6.821210263296962E-13</v>
      </c>
      <c r="R29" s="105" t="s">
        <v>996</v>
      </c>
      <c r="S29" s="105" t="str">
        <f t="shared" si="4"/>
        <v>2018/2019</v>
      </c>
      <c r="T29" s="105" t="s">
        <v>967</v>
      </c>
      <c r="U29" s="106">
        <f t="shared" si="5"/>
        <v>0</v>
      </c>
      <c r="V29" s="106"/>
      <c r="W29" s="78"/>
      <c r="X29" s="78">
        <v>0.19</v>
      </c>
      <c r="Y29" s="78">
        <f t="shared" si="6"/>
        <v>0.003</v>
      </c>
      <c r="Z29" s="78">
        <f t="shared" si="10"/>
        <v>0</v>
      </c>
      <c r="AA29" s="78">
        <f t="shared" si="11"/>
        <v>0</v>
      </c>
      <c r="AB29" s="78">
        <f t="shared" si="12"/>
        <v>0</v>
      </c>
      <c r="AC29" s="78">
        <f t="shared" si="13"/>
        <v>0</v>
      </c>
      <c r="AD29" s="78">
        <f t="shared" si="14"/>
        <v>0</v>
      </c>
      <c r="AE29" s="78">
        <f t="shared" si="15"/>
        <v>0</v>
      </c>
      <c r="AF29" s="78">
        <f t="shared" si="16"/>
        <v>0</v>
      </c>
      <c r="AG29" s="78">
        <f t="shared" si="17"/>
        <v>0</v>
      </c>
      <c r="AH29" s="78">
        <f t="shared" si="18"/>
        <v>0</v>
      </c>
      <c r="AI29" s="78">
        <f t="shared" si="19"/>
        <v>0</v>
      </c>
      <c r="AP29" s="82"/>
      <c r="AQ29" s="83"/>
      <c r="AR29" s="82"/>
      <c r="AS29" s="82"/>
      <c r="AT29" s="82"/>
      <c r="AU29" s="82"/>
      <c r="AV29" s="82"/>
      <c r="AW29" s="82"/>
      <c r="AX29" s="82"/>
      <c r="AY29" s="82"/>
      <c r="BC29" s="78"/>
      <c r="CE29" s="11" t="s">
        <v>973</v>
      </c>
    </row>
    <row r="30" spans="1:83" ht="15" customHeight="1">
      <c r="A30" s="109" t="s">
        <v>437</v>
      </c>
      <c r="B30" s="99" t="str">
        <f>Tablica1!B30</f>
        <v>---</v>
      </c>
      <c r="C30" s="108" t="str">
        <f t="shared" si="1"/>
        <v>---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2">
        <f t="shared" si="8"/>
        <v>0</v>
      </c>
      <c r="O30" s="103">
        <f t="shared" si="9"/>
        <v>0</v>
      </c>
      <c r="P30" s="104" t="str">
        <f t="shared" si="2"/>
        <v>   --- ODABERITE ŽUPANIJU  ---</v>
      </c>
      <c r="Q30" s="105">
        <f t="shared" si="3"/>
        <v>6.821210263296962E-13</v>
      </c>
      <c r="R30" s="105" t="s">
        <v>996</v>
      </c>
      <c r="S30" s="105" t="str">
        <f t="shared" si="4"/>
        <v>2018/2019</v>
      </c>
      <c r="T30" s="105" t="s">
        <v>967</v>
      </c>
      <c r="U30" s="106">
        <f t="shared" si="5"/>
        <v>0</v>
      </c>
      <c r="V30" s="106"/>
      <c r="W30" s="78"/>
      <c r="X30" s="78">
        <v>0.2</v>
      </c>
      <c r="Y30" s="78">
        <f t="shared" si="6"/>
        <v>0.003</v>
      </c>
      <c r="Z30" s="78">
        <f t="shared" si="10"/>
        <v>0</v>
      </c>
      <c r="AA30" s="78">
        <f t="shared" si="11"/>
        <v>0</v>
      </c>
      <c r="AB30" s="78">
        <f t="shared" si="12"/>
        <v>0</v>
      </c>
      <c r="AC30" s="78">
        <f t="shared" si="13"/>
        <v>0</v>
      </c>
      <c r="AD30" s="78">
        <f t="shared" si="14"/>
        <v>0</v>
      </c>
      <c r="AE30" s="78">
        <f t="shared" si="15"/>
        <v>0</v>
      </c>
      <c r="AF30" s="78">
        <f t="shared" si="16"/>
        <v>0</v>
      </c>
      <c r="AG30" s="78">
        <f t="shared" si="17"/>
        <v>0</v>
      </c>
      <c r="AH30" s="78">
        <f t="shared" si="18"/>
        <v>0</v>
      </c>
      <c r="AI30" s="78">
        <f t="shared" si="19"/>
        <v>0</v>
      </c>
      <c r="AP30" s="82"/>
      <c r="AQ30" s="83"/>
      <c r="AR30" s="82"/>
      <c r="AS30" s="82"/>
      <c r="AT30" s="82"/>
      <c r="AU30" s="82"/>
      <c r="AV30" s="82"/>
      <c r="AW30" s="82"/>
      <c r="AX30" s="82"/>
      <c r="AY30" s="82"/>
      <c r="BC30" s="78"/>
      <c r="CE30" s="11" t="s">
        <v>974</v>
      </c>
    </row>
    <row r="31" spans="1:83" ht="15" customHeight="1">
      <c r="A31" s="109" t="s">
        <v>438</v>
      </c>
      <c r="B31" s="99" t="str">
        <f>Tablica1!B31</f>
        <v>---</v>
      </c>
      <c r="C31" s="108" t="str">
        <f t="shared" si="1"/>
        <v>---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2">
        <f t="shared" si="8"/>
        <v>0</v>
      </c>
      <c r="O31" s="103">
        <f t="shared" si="9"/>
        <v>0</v>
      </c>
      <c r="P31" s="104" t="str">
        <f t="shared" si="2"/>
        <v>   --- ODABERITE ŽUPANIJU  ---</v>
      </c>
      <c r="Q31" s="105">
        <f t="shared" si="3"/>
        <v>6.821210263296962E-13</v>
      </c>
      <c r="R31" s="105" t="s">
        <v>996</v>
      </c>
      <c r="S31" s="105" t="str">
        <f t="shared" si="4"/>
        <v>2018/2019</v>
      </c>
      <c r="T31" s="105" t="s">
        <v>967</v>
      </c>
      <c r="U31" s="106">
        <f t="shared" si="5"/>
        <v>0</v>
      </c>
      <c r="V31" s="106"/>
      <c r="W31" s="78"/>
      <c r="X31" s="78">
        <v>0.21</v>
      </c>
      <c r="Y31" s="78">
        <f t="shared" si="6"/>
        <v>0.003</v>
      </c>
      <c r="Z31" s="78">
        <f t="shared" si="10"/>
        <v>0</v>
      </c>
      <c r="AA31" s="78">
        <f t="shared" si="11"/>
        <v>0</v>
      </c>
      <c r="AB31" s="78">
        <f t="shared" si="12"/>
        <v>0</v>
      </c>
      <c r="AC31" s="78">
        <f t="shared" si="13"/>
        <v>0</v>
      </c>
      <c r="AD31" s="78">
        <f t="shared" si="14"/>
        <v>0</v>
      </c>
      <c r="AE31" s="78">
        <f t="shared" si="15"/>
        <v>0</v>
      </c>
      <c r="AF31" s="78">
        <f t="shared" si="16"/>
        <v>0</v>
      </c>
      <c r="AG31" s="78">
        <f t="shared" si="17"/>
        <v>0</v>
      </c>
      <c r="AH31" s="78">
        <f t="shared" si="18"/>
        <v>0</v>
      </c>
      <c r="AI31" s="78">
        <f t="shared" si="19"/>
        <v>0</v>
      </c>
      <c r="AP31" s="82"/>
      <c r="AQ31" s="83"/>
      <c r="AR31" s="82"/>
      <c r="AS31" s="82"/>
      <c r="AT31" s="82"/>
      <c r="AU31" s="82"/>
      <c r="AV31" s="82"/>
      <c r="AW31" s="82"/>
      <c r="AX31" s="82"/>
      <c r="AY31" s="82"/>
      <c r="BC31" s="78"/>
      <c r="CE31" s="11" t="s">
        <v>976</v>
      </c>
    </row>
    <row r="32" spans="1:83" ht="15" customHeight="1">
      <c r="A32" s="109" t="s">
        <v>439</v>
      </c>
      <c r="B32" s="99" t="str">
        <f>Tablica1!B32</f>
        <v>---</v>
      </c>
      <c r="C32" s="108" t="str">
        <f t="shared" si="1"/>
        <v>---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2">
        <f t="shared" si="8"/>
        <v>0</v>
      </c>
      <c r="O32" s="103">
        <f t="shared" si="9"/>
        <v>0</v>
      </c>
      <c r="P32" s="104" t="str">
        <f t="shared" si="2"/>
        <v>   --- ODABERITE ŽUPANIJU  ---</v>
      </c>
      <c r="Q32" s="105">
        <f t="shared" si="3"/>
        <v>6.821210263296962E-13</v>
      </c>
      <c r="R32" s="105" t="s">
        <v>996</v>
      </c>
      <c r="S32" s="105" t="str">
        <f t="shared" si="4"/>
        <v>2018/2019</v>
      </c>
      <c r="T32" s="105" t="s">
        <v>967</v>
      </c>
      <c r="U32" s="106">
        <f t="shared" si="5"/>
        <v>0</v>
      </c>
      <c r="V32" s="106"/>
      <c r="W32" s="78"/>
      <c r="X32" s="78">
        <v>0.22</v>
      </c>
      <c r="Y32" s="78">
        <f t="shared" si="6"/>
        <v>0.003</v>
      </c>
      <c r="Z32" s="78">
        <f t="shared" si="10"/>
        <v>0</v>
      </c>
      <c r="AA32" s="78">
        <f t="shared" si="11"/>
        <v>0</v>
      </c>
      <c r="AB32" s="78">
        <f t="shared" si="12"/>
        <v>0</v>
      </c>
      <c r="AC32" s="78">
        <f t="shared" si="13"/>
        <v>0</v>
      </c>
      <c r="AD32" s="78">
        <f t="shared" si="14"/>
        <v>0</v>
      </c>
      <c r="AE32" s="78">
        <f t="shared" si="15"/>
        <v>0</v>
      </c>
      <c r="AF32" s="78">
        <f t="shared" si="16"/>
        <v>0</v>
      </c>
      <c r="AG32" s="78">
        <f t="shared" si="17"/>
        <v>0</v>
      </c>
      <c r="AH32" s="78">
        <f t="shared" si="18"/>
        <v>0</v>
      </c>
      <c r="AI32" s="78">
        <f t="shared" si="19"/>
        <v>0</v>
      </c>
      <c r="AP32" s="82"/>
      <c r="AQ32" s="83"/>
      <c r="AR32" s="82"/>
      <c r="AS32" s="82"/>
      <c r="AT32" s="82"/>
      <c r="AU32" s="82"/>
      <c r="AV32" s="82"/>
      <c r="AW32" s="82"/>
      <c r="AX32" s="82"/>
      <c r="AY32" s="82"/>
      <c r="BC32" s="78"/>
      <c r="CE32" s="11" t="s">
        <v>977</v>
      </c>
    </row>
    <row r="33" spans="1:83" ht="15" customHeight="1">
      <c r="A33" s="109" t="s">
        <v>440</v>
      </c>
      <c r="B33" s="99" t="str">
        <f>Tablica1!B33</f>
        <v>---</v>
      </c>
      <c r="C33" s="108" t="str">
        <f t="shared" si="1"/>
        <v>---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2">
        <f t="shared" si="8"/>
        <v>0</v>
      </c>
      <c r="O33" s="103">
        <f t="shared" si="9"/>
        <v>0</v>
      </c>
      <c r="P33" s="104" t="str">
        <f t="shared" si="2"/>
        <v>   --- ODABERITE ŽUPANIJU  ---</v>
      </c>
      <c r="Q33" s="105">
        <f t="shared" si="3"/>
        <v>6.821210263296962E-13</v>
      </c>
      <c r="R33" s="105" t="s">
        <v>996</v>
      </c>
      <c r="S33" s="105" t="str">
        <f t="shared" si="4"/>
        <v>2018/2019</v>
      </c>
      <c r="T33" s="105" t="s">
        <v>967</v>
      </c>
      <c r="U33" s="106">
        <f t="shared" si="5"/>
        <v>0</v>
      </c>
      <c r="V33" s="106"/>
      <c r="W33" s="78"/>
      <c r="X33" s="78">
        <v>0.23</v>
      </c>
      <c r="Y33" s="78">
        <f t="shared" si="6"/>
        <v>0.003</v>
      </c>
      <c r="Z33" s="78">
        <f t="shared" si="10"/>
        <v>0</v>
      </c>
      <c r="AA33" s="78">
        <f t="shared" si="11"/>
        <v>0</v>
      </c>
      <c r="AB33" s="78">
        <f t="shared" si="12"/>
        <v>0</v>
      </c>
      <c r="AC33" s="78">
        <f t="shared" si="13"/>
        <v>0</v>
      </c>
      <c r="AD33" s="78">
        <f t="shared" si="14"/>
        <v>0</v>
      </c>
      <c r="AE33" s="78">
        <f t="shared" si="15"/>
        <v>0</v>
      </c>
      <c r="AF33" s="78">
        <f t="shared" si="16"/>
        <v>0</v>
      </c>
      <c r="AG33" s="78">
        <f t="shared" si="17"/>
        <v>0</v>
      </c>
      <c r="AH33" s="78">
        <f t="shared" si="18"/>
        <v>0</v>
      </c>
      <c r="AI33" s="78">
        <f t="shared" si="19"/>
        <v>0</v>
      </c>
      <c r="AP33" s="82"/>
      <c r="AQ33" s="83"/>
      <c r="AR33" s="82"/>
      <c r="AS33" s="82"/>
      <c r="AT33" s="82"/>
      <c r="AU33" s="82"/>
      <c r="AV33" s="82"/>
      <c r="AW33" s="82"/>
      <c r="AX33" s="82"/>
      <c r="AY33" s="82"/>
      <c r="BC33" s="78"/>
      <c r="CE33" s="11" t="s">
        <v>979</v>
      </c>
    </row>
    <row r="34" spans="1:83" ht="15" customHeight="1">
      <c r="A34" s="109" t="s">
        <v>441</v>
      </c>
      <c r="B34" s="99" t="str">
        <f>Tablica1!B34</f>
        <v>---</v>
      </c>
      <c r="C34" s="108" t="str">
        <f t="shared" si="1"/>
        <v>---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2">
        <f t="shared" si="8"/>
        <v>0</v>
      </c>
      <c r="O34" s="103">
        <f t="shared" si="9"/>
        <v>0</v>
      </c>
      <c r="P34" s="104" t="str">
        <f t="shared" si="2"/>
        <v>   --- ODABERITE ŽUPANIJU  ---</v>
      </c>
      <c r="Q34" s="105">
        <f t="shared" si="3"/>
        <v>6.821210263296962E-13</v>
      </c>
      <c r="R34" s="105" t="s">
        <v>996</v>
      </c>
      <c r="S34" s="105" t="str">
        <f t="shared" si="4"/>
        <v>2018/2019</v>
      </c>
      <c r="T34" s="105" t="s">
        <v>967</v>
      </c>
      <c r="U34" s="106">
        <f t="shared" si="5"/>
        <v>0</v>
      </c>
      <c r="V34" s="106"/>
      <c r="W34" s="78"/>
      <c r="X34" s="78">
        <v>0.24</v>
      </c>
      <c r="Y34" s="78">
        <f t="shared" si="6"/>
        <v>0.003</v>
      </c>
      <c r="Z34" s="78">
        <f t="shared" si="10"/>
        <v>0</v>
      </c>
      <c r="AA34" s="78">
        <f t="shared" si="11"/>
        <v>0</v>
      </c>
      <c r="AB34" s="78">
        <f t="shared" si="12"/>
        <v>0</v>
      </c>
      <c r="AC34" s="78">
        <f t="shared" si="13"/>
        <v>0</v>
      </c>
      <c r="AD34" s="78">
        <f t="shared" si="14"/>
        <v>0</v>
      </c>
      <c r="AE34" s="78">
        <f t="shared" si="15"/>
        <v>0</v>
      </c>
      <c r="AF34" s="78">
        <f t="shared" si="16"/>
        <v>0</v>
      </c>
      <c r="AG34" s="78">
        <f t="shared" si="17"/>
        <v>0</v>
      </c>
      <c r="AH34" s="78">
        <f t="shared" si="18"/>
        <v>0</v>
      </c>
      <c r="AI34" s="78">
        <f t="shared" si="19"/>
        <v>0</v>
      </c>
      <c r="AP34" s="82"/>
      <c r="AQ34" s="83"/>
      <c r="AR34" s="82"/>
      <c r="AS34" s="82"/>
      <c r="AT34" s="82"/>
      <c r="AU34" s="82"/>
      <c r="AV34" s="82"/>
      <c r="AW34" s="82"/>
      <c r="AX34" s="82"/>
      <c r="AY34" s="82"/>
      <c r="BC34" s="78"/>
      <c r="CE34" s="11" t="s">
        <v>981</v>
      </c>
    </row>
    <row r="35" spans="1:83" ht="15" customHeight="1">
      <c r="A35" s="109" t="s">
        <v>442</v>
      </c>
      <c r="B35" s="99" t="str">
        <f>Tablica1!B35</f>
        <v>---</v>
      </c>
      <c r="C35" s="108" t="str">
        <f t="shared" si="1"/>
        <v>---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2">
        <f t="shared" si="8"/>
        <v>0</v>
      </c>
      <c r="O35" s="103">
        <f t="shared" si="9"/>
        <v>0</v>
      </c>
      <c r="P35" s="104" t="str">
        <f t="shared" si="2"/>
        <v>   --- ODABERITE ŽUPANIJU  ---</v>
      </c>
      <c r="Q35" s="105">
        <f t="shared" si="3"/>
        <v>6.821210263296962E-13</v>
      </c>
      <c r="R35" s="105" t="s">
        <v>996</v>
      </c>
      <c r="S35" s="105" t="str">
        <f t="shared" si="4"/>
        <v>2018/2019</v>
      </c>
      <c r="T35" s="105" t="s">
        <v>967</v>
      </c>
      <c r="U35" s="106">
        <f t="shared" si="5"/>
        <v>0</v>
      </c>
      <c r="V35" s="106"/>
      <c r="W35" s="78"/>
      <c r="X35" s="78">
        <v>0.25</v>
      </c>
      <c r="Y35" s="78">
        <f t="shared" si="6"/>
        <v>0.003</v>
      </c>
      <c r="Z35" s="78">
        <f t="shared" si="10"/>
        <v>0</v>
      </c>
      <c r="AA35" s="78">
        <f t="shared" si="11"/>
        <v>0</v>
      </c>
      <c r="AB35" s="78">
        <f t="shared" si="12"/>
        <v>0</v>
      </c>
      <c r="AC35" s="78">
        <f t="shared" si="13"/>
        <v>0</v>
      </c>
      <c r="AD35" s="78">
        <f t="shared" si="14"/>
        <v>0</v>
      </c>
      <c r="AE35" s="78">
        <f t="shared" si="15"/>
        <v>0</v>
      </c>
      <c r="AF35" s="78">
        <f t="shared" si="16"/>
        <v>0</v>
      </c>
      <c r="AG35" s="78">
        <f t="shared" si="17"/>
        <v>0</v>
      </c>
      <c r="AH35" s="78">
        <f t="shared" si="18"/>
        <v>0</v>
      </c>
      <c r="AI35" s="78">
        <f t="shared" si="19"/>
        <v>0</v>
      </c>
      <c r="AP35" s="82"/>
      <c r="AQ35" s="83"/>
      <c r="AR35" s="82"/>
      <c r="AS35" s="82"/>
      <c r="AT35" s="82"/>
      <c r="AU35" s="82"/>
      <c r="AV35" s="82"/>
      <c r="AW35" s="82"/>
      <c r="AX35" s="82"/>
      <c r="AY35" s="82"/>
      <c r="BC35" s="78"/>
      <c r="CE35" s="11" t="s">
        <v>982</v>
      </c>
    </row>
    <row r="36" spans="1:83" ht="15" customHeight="1">
      <c r="A36" s="109" t="s">
        <v>443</v>
      </c>
      <c r="B36" s="99" t="str">
        <f>Tablica1!B36</f>
        <v>---</v>
      </c>
      <c r="C36" s="108" t="str">
        <f t="shared" si="1"/>
        <v>---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2">
        <f t="shared" si="8"/>
        <v>0</v>
      </c>
      <c r="O36" s="103">
        <f t="shared" si="9"/>
        <v>0</v>
      </c>
      <c r="P36" s="104" t="str">
        <f t="shared" si="2"/>
        <v>   --- ODABERITE ŽUPANIJU  ---</v>
      </c>
      <c r="Q36" s="105">
        <f t="shared" si="3"/>
        <v>6.821210263296962E-13</v>
      </c>
      <c r="R36" s="105" t="s">
        <v>996</v>
      </c>
      <c r="S36" s="105" t="str">
        <f t="shared" si="4"/>
        <v>2018/2019</v>
      </c>
      <c r="T36" s="105" t="s">
        <v>967</v>
      </c>
      <c r="U36" s="106">
        <f t="shared" si="5"/>
        <v>0</v>
      </c>
      <c r="V36" s="106"/>
      <c r="W36" s="78"/>
      <c r="X36" s="78">
        <v>0.26</v>
      </c>
      <c r="Y36" s="78">
        <f t="shared" si="6"/>
        <v>0.003</v>
      </c>
      <c r="Z36" s="78">
        <f t="shared" si="10"/>
        <v>0</v>
      </c>
      <c r="AA36" s="78">
        <f t="shared" si="11"/>
        <v>0</v>
      </c>
      <c r="AB36" s="78">
        <f t="shared" si="12"/>
        <v>0</v>
      </c>
      <c r="AC36" s="78">
        <f t="shared" si="13"/>
        <v>0</v>
      </c>
      <c r="AD36" s="78">
        <f t="shared" si="14"/>
        <v>0</v>
      </c>
      <c r="AE36" s="78">
        <f t="shared" si="15"/>
        <v>0</v>
      </c>
      <c r="AF36" s="78">
        <f t="shared" si="16"/>
        <v>0</v>
      </c>
      <c r="AG36" s="78">
        <f t="shared" si="17"/>
        <v>0</v>
      </c>
      <c r="AH36" s="78">
        <f t="shared" si="18"/>
        <v>0</v>
      </c>
      <c r="AI36" s="78">
        <f t="shared" si="19"/>
        <v>0</v>
      </c>
      <c r="AP36" s="82"/>
      <c r="AQ36" s="83"/>
      <c r="AR36" s="82"/>
      <c r="AS36" s="82"/>
      <c r="AT36" s="82"/>
      <c r="AU36" s="82"/>
      <c r="AV36" s="82"/>
      <c r="AW36" s="82"/>
      <c r="AX36" s="82"/>
      <c r="AY36" s="82"/>
      <c r="BC36" s="78"/>
      <c r="CE36" s="11" t="s">
        <v>983</v>
      </c>
    </row>
    <row r="37" spans="1:83" ht="15" customHeight="1">
      <c r="A37" s="109" t="s">
        <v>775</v>
      </c>
      <c r="B37" s="99" t="str">
        <f>Tablica1!B37</f>
        <v>---</v>
      </c>
      <c r="C37" s="108" t="str">
        <f t="shared" si="1"/>
        <v>---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2">
        <f t="shared" si="8"/>
        <v>0</v>
      </c>
      <c r="O37" s="103">
        <f t="shared" si="9"/>
        <v>0</v>
      </c>
      <c r="P37" s="104" t="str">
        <f t="shared" si="2"/>
        <v>   --- ODABERITE ŽUPANIJU  ---</v>
      </c>
      <c r="Q37" s="105">
        <f t="shared" si="3"/>
        <v>6.821210263296962E-13</v>
      </c>
      <c r="R37" s="105" t="s">
        <v>996</v>
      </c>
      <c r="S37" s="105" t="str">
        <f t="shared" si="4"/>
        <v>2018/2019</v>
      </c>
      <c r="T37" s="105" t="s">
        <v>967</v>
      </c>
      <c r="U37" s="106">
        <f t="shared" si="5"/>
        <v>0</v>
      </c>
      <c r="V37" s="106"/>
      <c r="W37" s="78"/>
      <c r="X37" s="78">
        <v>0.27</v>
      </c>
      <c r="Y37" s="78">
        <f t="shared" si="6"/>
        <v>0.003</v>
      </c>
      <c r="Z37" s="78">
        <f t="shared" si="10"/>
        <v>0</v>
      </c>
      <c r="AA37" s="78">
        <f t="shared" si="11"/>
        <v>0</v>
      </c>
      <c r="AB37" s="78">
        <f t="shared" si="12"/>
        <v>0</v>
      </c>
      <c r="AC37" s="78">
        <f t="shared" si="13"/>
        <v>0</v>
      </c>
      <c r="AD37" s="78">
        <f t="shared" si="14"/>
        <v>0</v>
      </c>
      <c r="AE37" s="78">
        <f t="shared" si="15"/>
        <v>0</v>
      </c>
      <c r="AF37" s="78">
        <f t="shared" si="16"/>
        <v>0</v>
      </c>
      <c r="AG37" s="78">
        <f t="shared" si="17"/>
        <v>0</v>
      </c>
      <c r="AH37" s="78">
        <f t="shared" si="18"/>
        <v>0</v>
      </c>
      <c r="AI37" s="78">
        <f t="shared" si="19"/>
        <v>0</v>
      </c>
      <c r="AP37" s="82"/>
      <c r="AQ37" s="83"/>
      <c r="AR37" s="82"/>
      <c r="AS37" s="82"/>
      <c r="AT37" s="82"/>
      <c r="AU37" s="82"/>
      <c r="AV37" s="82"/>
      <c r="AW37" s="82"/>
      <c r="AX37" s="82"/>
      <c r="AY37" s="82"/>
      <c r="BC37" s="78"/>
      <c r="CE37" s="11" t="s">
        <v>651</v>
      </c>
    </row>
    <row r="38" spans="1:83" ht="15" customHeight="1">
      <c r="A38" s="109" t="s">
        <v>444</v>
      </c>
      <c r="B38" s="99" t="str">
        <f>Tablica1!B38</f>
        <v>---</v>
      </c>
      <c r="C38" s="108" t="str">
        <f t="shared" si="1"/>
        <v>---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2">
        <f t="shared" si="8"/>
        <v>0</v>
      </c>
      <c r="O38" s="103">
        <f t="shared" si="9"/>
        <v>0</v>
      </c>
      <c r="P38" s="104" t="str">
        <f t="shared" si="2"/>
        <v>   --- ODABERITE ŽUPANIJU  ---</v>
      </c>
      <c r="Q38" s="105">
        <f t="shared" si="3"/>
        <v>6.821210263296962E-13</v>
      </c>
      <c r="R38" s="105" t="s">
        <v>996</v>
      </c>
      <c r="S38" s="105" t="str">
        <f t="shared" si="4"/>
        <v>2018/2019</v>
      </c>
      <c r="T38" s="105" t="s">
        <v>967</v>
      </c>
      <c r="U38" s="106">
        <f t="shared" si="5"/>
        <v>0</v>
      </c>
      <c r="V38" s="106"/>
      <c r="W38" s="78"/>
      <c r="X38" s="78">
        <v>0.28</v>
      </c>
      <c r="Y38" s="78">
        <f t="shared" si="6"/>
        <v>0.003</v>
      </c>
      <c r="Z38" s="78">
        <f t="shared" si="10"/>
        <v>0</v>
      </c>
      <c r="AA38" s="78">
        <f t="shared" si="11"/>
        <v>0</v>
      </c>
      <c r="AB38" s="78">
        <f t="shared" si="12"/>
        <v>0</v>
      </c>
      <c r="AC38" s="78">
        <f t="shared" si="13"/>
        <v>0</v>
      </c>
      <c r="AD38" s="78">
        <f t="shared" si="14"/>
        <v>0</v>
      </c>
      <c r="AE38" s="78">
        <f t="shared" si="15"/>
        <v>0</v>
      </c>
      <c r="AF38" s="78">
        <f t="shared" si="16"/>
        <v>0</v>
      </c>
      <c r="AG38" s="78">
        <f t="shared" si="17"/>
        <v>0</v>
      </c>
      <c r="AH38" s="78">
        <f t="shared" si="18"/>
        <v>0</v>
      </c>
      <c r="AI38" s="78">
        <f t="shared" si="19"/>
        <v>0</v>
      </c>
      <c r="AP38" s="82"/>
      <c r="AQ38" s="83"/>
      <c r="AR38" s="82"/>
      <c r="AS38" s="82"/>
      <c r="AT38" s="82"/>
      <c r="AU38" s="82"/>
      <c r="AV38" s="82"/>
      <c r="AW38" s="82"/>
      <c r="AX38" s="82"/>
      <c r="AY38" s="82"/>
      <c r="BC38" s="78"/>
      <c r="CE38" s="11" t="s">
        <v>984</v>
      </c>
    </row>
    <row r="39" spans="1:83" ht="15" customHeight="1" thickBot="1">
      <c r="A39" s="109" t="s">
        <v>445</v>
      </c>
      <c r="B39" s="99" t="str">
        <f>Tablica1!B39</f>
        <v>---</v>
      </c>
      <c r="C39" s="108" t="str">
        <f t="shared" si="1"/>
        <v>---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2">
        <f>D39+F39+H39+L39+J39</f>
        <v>0</v>
      </c>
      <c r="O39" s="103">
        <f>E39+G39+I39+K39+M39</f>
        <v>0</v>
      </c>
      <c r="P39" s="104" t="str">
        <f t="shared" si="2"/>
        <v>   --- ODABERITE ŽUPANIJU  ---</v>
      </c>
      <c r="Q39" s="105">
        <f t="shared" si="3"/>
        <v>6.821210263296962E-13</v>
      </c>
      <c r="R39" s="105" t="s">
        <v>996</v>
      </c>
      <c r="S39" s="105" t="str">
        <f t="shared" si="4"/>
        <v>2018/2019</v>
      </c>
      <c r="T39" s="105" t="s">
        <v>967</v>
      </c>
      <c r="U39" s="106">
        <f t="shared" si="5"/>
        <v>0</v>
      </c>
      <c r="V39" s="106"/>
      <c r="W39" s="78"/>
      <c r="X39" s="78">
        <v>0.29</v>
      </c>
      <c r="Y39" s="78">
        <f t="shared" si="6"/>
        <v>0.003</v>
      </c>
      <c r="Z39" s="78">
        <f t="shared" si="10"/>
        <v>0</v>
      </c>
      <c r="AA39" s="78">
        <f t="shared" si="11"/>
        <v>0</v>
      </c>
      <c r="AB39" s="78">
        <f t="shared" si="12"/>
        <v>0</v>
      </c>
      <c r="AC39" s="78">
        <f t="shared" si="13"/>
        <v>0</v>
      </c>
      <c r="AD39" s="78">
        <f t="shared" si="14"/>
        <v>0</v>
      </c>
      <c r="AE39" s="78">
        <f t="shared" si="15"/>
        <v>0</v>
      </c>
      <c r="AF39" s="78">
        <f t="shared" si="16"/>
        <v>0</v>
      </c>
      <c r="AG39" s="78">
        <f t="shared" si="17"/>
        <v>0</v>
      </c>
      <c r="AH39" s="78">
        <f t="shared" si="18"/>
        <v>0</v>
      </c>
      <c r="AI39" s="78">
        <f t="shared" si="19"/>
        <v>0</v>
      </c>
      <c r="AP39" s="82"/>
      <c r="AQ39" s="83"/>
      <c r="AR39" s="82"/>
      <c r="AS39" s="82"/>
      <c r="AT39" s="82"/>
      <c r="AU39" s="82"/>
      <c r="AV39" s="82"/>
      <c r="AW39" s="82"/>
      <c r="AX39" s="82"/>
      <c r="AY39" s="82"/>
      <c r="BC39" s="78"/>
      <c r="CE39" s="11" t="s">
        <v>985</v>
      </c>
    </row>
    <row r="40" spans="1:83" ht="12.75">
      <c r="A40" s="190" t="s">
        <v>590</v>
      </c>
      <c r="B40" s="191"/>
      <c r="C40" s="192"/>
      <c r="D40" s="110">
        <f aca="true" t="shared" si="20" ref="D40:N40">SUM(D11:D39)</f>
        <v>0</v>
      </c>
      <c r="E40" s="110">
        <f t="shared" si="20"/>
        <v>0</v>
      </c>
      <c r="F40" s="110">
        <f t="shared" si="20"/>
        <v>0</v>
      </c>
      <c r="G40" s="110">
        <f t="shared" si="20"/>
        <v>0</v>
      </c>
      <c r="H40" s="110">
        <f t="shared" si="20"/>
        <v>0</v>
      </c>
      <c r="I40" s="110">
        <f t="shared" si="20"/>
        <v>0</v>
      </c>
      <c r="J40" s="110">
        <f>SUM(J11:J39)</f>
        <v>0</v>
      </c>
      <c r="K40" s="110">
        <f>SUM(K11:K39)</f>
        <v>0</v>
      </c>
      <c r="L40" s="110">
        <f t="shared" si="20"/>
        <v>0</v>
      </c>
      <c r="M40" s="110">
        <f t="shared" si="20"/>
        <v>0</v>
      </c>
      <c r="N40" s="111">
        <f t="shared" si="20"/>
        <v>0</v>
      </c>
      <c r="O40" s="112">
        <f>SUM(O11:O39)</f>
        <v>0</v>
      </c>
      <c r="Q40" s="77"/>
      <c r="R40" s="77"/>
      <c r="W40" s="78"/>
      <c r="X40" s="78"/>
      <c r="Y40" s="78">
        <f aca="true" t="shared" si="21" ref="Y40:AI40">SUM(Y11:Y39)</f>
        <v>0.08700000000000004</v>
      </c>
      <c r="Z40" s="78">
        <f t="shared" si="21"/>
        <v>0</v>
      </c>
      <c r="AA40" s="78">
        <f t="shared" si="21"/>
        <v>0</v>
      </c>
      <c r="AB40" s="78">
        <f t="shared" si="21"/>
        <v>0</v>
      </c>
      <c r="AC40" s="78">
        <f t="shared" si="21"/>
        <v>0</v>
      </c>
      <c r="AD40" s="78">
        <f t="shared" si="21"/>
        <v>0</v>
      </c>
      <c r="AE40" s="78">
        <f t="shared" si="21"/>
        <v>0</v>
      </c>
      <c r="AF40" s="78">
        <f t="shared" si="16"/>
        <v>0</v>
      </c>
      <c r="AG40" s="78">
        <f t="shared" si="17"/>
        <v>0</v>
      </c>
      <c r="AH40" s="78">
        <f t="shared" si="21"/>
        <v>0</v>
      </c>
      <c r="AI40" s="78">
        <f t="shared" si="21"/>
        <v>0</v>
      </c>
      <c r="AJ40" s="113">
        <f>SUM(Y40:AI40)*10000-870+brZupanije</f>
        <v>3.410605131648481E-13</v>
      </c>
      <c r="AM40" s="82"/>
      <c r="AN40" s="82"/>
      <c r="AO40" s="114"/>
      <c r="AP40" s="82"/>
      <c r="AQ40" s="83"/>
      <c r="AR40" s="82"/>
      <c r="AS40" s="82"/>
      <c r="AT40" s="82"/>
      <c r="AU40" s="82"/>
      <c r="AV40" s="82"/>
      <c r="AW40" s="82"/>
      <c r="AX40" s="82"/>
      <c r="AY40" s="82"/>
      <c r="BC40" s="78"/>
      <c r="CE40" s="11" t="s">
        <v>986</v>
      </c>
    </row>
    <row r="41" spans="1:81" ht="13.5" thickBot="1">
      <c r="A41" s="193"/>
      <c r="B41" s="194"/>
      <c r="C41" s="195"/>
      <c r="D41" s="174">
        <f>D40+E40</f>
        <v>0</v>
      </c>
      <c r="E41" s="175"/>
      <c r="F41" s="174">
        <f>F40+G40</f>
        <v>0</v>
      </c>
      <c r="G41" s="175"/>
      <c r="H41" s="174">
        <f>H40+I40</f>
        <v>0</v>
      </c>
      <c r="I41" s="175"/>
      <c r="J41" s="174">
        <f>J40+K40</f>
        <v>0</v>
      </c>
      <c r="K41" s="175"/>
      <c r="L41" s="174">
        <f>L40+M40</f>
        <v>0</v>
      </c>
      <c r="M41" s="175"/>
      <c r="N41" s="187">
        <f>SUM(D41:M41)</f>
        <v>0</v>
      </c>
      <c r="O41" s="188"/>
      <c r="Q41" s="77"/>
      <c r="R41" s="77"/>
      <c r="W41" s="78"/>
      <c r="X41" s="78"/>
      <c r="AS41" s="82"/>
      <c r="AT41" s="82"/>
      <c r="AU41" s="114"/>
      <c r="AV41" s="82"/>
      <c r="AW41" s="83"/>
      <c r="AX41" s="82"/>
      <c r="AY41" s="82"/>
      <c r="AZ41" s="82"/>
      <c r="BA41" s="82"/>
      <c r="BB41" s="82"/>
      <c r="BC41" s="82"/>
      <c r="BD41" s="82"/>
      <c r="BE41" s="82"/>
      <c r="CC41" s="11" t="s">
        <v>988</v>
      </c>
    </row>
    <row r="42" spans="51:79" ht="7.5" customHeight="1">
      <c r="AY42" s="82"/>
      <c r="AZ42" s="82"/>
      <c r="BA42" s="114"/>
      <c r="BB42" s="82"/>
      <c r="BC42" s="83"/>
      <c r="BD42" s="82"/>
      <c r="BE42" s="82"/>
      <c r="BF42" s="82"/>
      <c r="BG42" s="82"/>
      <c r="BH42" s="82"/>
      <c r="BI42" s="82"/>
      <c r="BJ42" s="82"/>
      <c r="BK42" s="82"/>
      <c r="CA42" s="11" t="s">
        <v>990</v>
      </c>
    </row>
    <row r="43" spans="51:79" ht="6" customHeight="1">
      <c r="AY43" s="82"/>
      <c r="AZ43" s="82"/>
      <c r="BA43" s="82"/>
      <c r="BB43" s="82"/>
      <c r="BC43" s="83"/>
      <c r="BD43" s="82"/>
      <c r="BE43" s="82"/>
      <c r="BF43" s="82"/>
      <c r="BG43" s="82"/>
      <c r="BH43" s="82"/>
      <c r="BI43" s="82"/>
      <c r="BJ43" s="82"/>
      <c r="BK43" s="82"/>
      <c r="CA43" s="11" t="s">
        <v>991</v>
      </c>
    </row>
    <row r="44" spans="3:79" ht="12.75">
      <c r="C44" s="115" t="s">
        <v>763</v>
      </c>
      <c r="D44" s="198">
        <f>kBROJ</f>
        <v>6.821210263296962E-13</v>
      </c>
      <c r="E44" s="198"/>
      <c r="F44" s="198"/>
      <c r="G44" s="198"/>
      <c r="AY44" s="82"/>
      <c r="AZ44" s="82"/>
      <c r="BA44" s="82"/>
      <c r="BB44" s="82"/>
      <c r="BC44" s="83"/>
      <c r="BD44" s="82"/>
      <c r="BE44" s="82"/>
      <c r="BF44" s="82"/>
      <c r="BG44" s="82"/>
      <c r="BH44" s="82"/>
      <c r="BI44" s="82"/>
      <c r="BJ44" s="82"/>
      <c r="BK44" s="82"/>
      <c r="CA44" s="11" t="s">
        <v>993</v>
      </c>
    </row>
    <row r="45" spans="5:79" ht="17.25" thickBot="1">
      <c r="E45" s="116"/>
      <c r="F45" s="116"/>
      <c r="G45" s="116"/>
      <c r="H45" s="117" t="s">
        <v>606</v>
      </c>
      <c r="I45" s="197" t="str">
        <f>mjesto</f>
        <v> </v>
      </c>
      <c r="J45" s="197"/>
      <c r="K45" s="197"/>
      <c r="L45" s="197"/>
      <c r="M45" s="197"/>
      <c r="O45" s="77"/>
      <c r="P45" s="77"/>
      <c r="W45" s="78"/>
      <c r="X45" s="78"/>
      <c r="AQ45" s="82"/>
      <c r="AR45" s="82"/>
      <c r="AS45" s="82"/>
      <c r="AT45" s="82"/>
      <c r="AU45" s="83"/>
      <c r="AV45" s="82"/>
      <c r="AW45" s="82"/>
      <c r="AX45" s="82"/>
      <c r="AY45" s="82"/>
      <c r="AZ45" s="82"/>
      <c r="BA45" s="82"/>
      <c r="BB45" s="82"/>
      <c r="BC45" s="82"/>
      <c r="CA45" s="11" t="s">
        <v>658</v>
      </c>
    </row>
    <row r="46" spans="5:79" ht="19.5" customHeight="1" thickBot="1">
      <c r="E46" s="116"/>
      <c r="F46" s="116"/>
      <c r="G46" s="116"/>
      <c r="H46" s="117" t="s">
        <v>764</v>
      </c>
      <c r="I46" s="196" t="str">
        <f>Tablica1!I46</f>
        <v> </v>
      </c>
      <c r="J46" s="197"/>
      <c r="K46" s="197"/>
      <c r="L46" s="197"/>
      <c r="M46" s="197"/>
      <c r="O46" s="77"/>
      <c r="P46" s="77"/>
      <c r="W46" s="78"/>
      <c r="X46" s="78"/>
      <c r="AQ46" s="82"/>
      <c r="AR46" s="82"/>
      <c r="AS46" s="82"/>
      <c r="AT46" s="82"/>
      <c r="AU46" s="83"/>
      <c r="AV46" s="82"/>
      <c r="AW46" s="82"/>
      <c r="AX46" s="82"/>
      <c r="AY46" s="82"/>
      <c r="AZ46" s="82"/>
      <c r="BA46" s="82"/>
      <c r="BB46" s="82"/>
      <c r="BC46" s="82"/>
      <c r="CA46" s="11" t="s">
        <v>994</v>
      </c>
    </row>
    <row r="47" spans="5:81" ht="19.5" customHeight="1" thickBot="1">
      <c r="E47" s="116"/>
      <c r="F47" s="116"/>
      <c r="G47" s="116"/>
      <c r="H47" s="117" t="s">
        <v>765</v>
      </c>
      <c r="I47" s="196" t="str">
        <f>Tablica1!I47</f>
        <v> </v>
      </c>
      <c r="J47" s="197"/>
      <c r="K47" s="197"/>
      <c r="L47" s="197"/>
      <c r="M47" s="197"/>
      <c r="O47" s="77"/>
      <c r="P47" s="77"/>
      <c r="W47" s="78"/>
      <c r="X47" s="78">
        <f>Tablica1!D11</f>
        <v>0</v>
      </c>
      <c r="Y47" s="78">
        <f>Tablica1!E11</f>
        <v>0</v>
      </c>
      <c r="Z47" s="78">
        <f>Tablica1!F11</f>
        <v>0</v>
      </c>
      <c r="AA47" s="78">
        <f>Tablica1!G11</f>
        <v>0</v>
      </c>
      <c r="AB47" s="78">
        <f>Tablica1!H11</f>
        <v>0</v>
      </c>
      <c r="AC47" s="78">
        <f>Tablica1!I11</f>
        <v>0</v>
      </c>
      <c r="AD47" s="78">
        <f>Tablica1!J11</f>
        <v>0</v>
      </c>
      <c r="AE47" s="78">
        <f>Tablica1!K11</f>
        <v>0</v>
      </c>
      <c r="AF47" s="78">
        <f>Tablica1!L11</f>
        <v>0</v>
      </c>
      <c r="AG47" s="78">
        <f>Tablica1!M11</f>
        <v>0</v>
      </c>
      <c r="AS47" s="82"/>
      <c r="AT47" s="82"/>
      <c r="AU47" s="82"/>
      <c r="AV47" s="82"/>
      <c r="AW47" s="83"/>
      <c r="AX47" s="82"/>
      <c r="AY47" s="82"/>
      <c r="AZ47" s="82"/>
      <c r="BA47" s="82"/>
      <c r="BB47" s="82"/>
      <c r="BC47" s="82"/>
      <c r="BD47" s="82"/>
      <c r="BE47" s="82"/>
      <c r="CC47" s="11" t="s">
        <v>0</v>
      </c>
    </row>
    <row r="48" spans="2:81" ht="19.5" customHeight="1" thickBot="1">
      <c r="B48" s="118"/>
      <c r="C48" s="119" t="s">
        <v>771</v>
      </c>
      <c r="D48" s="120"/>
      <c r="E48" s="118"/>
      <c r="F48" s="118"/>
      <c r="G48" s="118"/>
      <c r="H48" s="121" t="s">
        <v>766</v>
      </c>
      <c r="I48" s="196" t="str">
        <f>Tablica1!I48</f>
        <v> </v>
      </c>
      <c r="J48" s="197"/>
      <c r="K48" s="197"/>
      <c r="L48" s="197"/>
      <c r="M48" s="197"/>
      <c r="O48" s="77"/>
      <c r="P48" s="77"/>
      <c r="W48" s="78"/>
      <c r="X48" s="78">
        <f>Tablica1!D12</f>
        <v>0</v>
      </c>
      <c r="Y48" s="78">
        <f>Tablica1!E12</f>
        <v>0</v>
      </c>
      <c r="Z48" s="78">
        <f>Tablica1!F12</f>
        <v>0</v>
      </c>
      <c r="AA48" s="78">
        <f>Tablica1!G12</f>
        <v>0</v>
      </c>
      <c r="AB48" s="78">
        <f>Tablica1!H12</f>
        <v>0</v>
      </c>
      <c r="AC48" s="78">
        <f>Tablica1!I12</f>
        <v>0</v>
      </c>
      <c r="AD48" s="78">
        <f>Tablica1!J12</f>
        <v>0</v>
      </c>
      <c r="AE48" s="78">
        <f>Tablica1!K12</f>
        <v>0</v>
      </c>
      <c r="AF48" s="78">
        <f>Tablica1!L12</f>
        <v>0</v>
      </c>
      <c r="AG48" s="78">
        <f>Tablica1!M12</f>
        <v>0</v>
      </c>
      <c r="AS48" s="82"/>
      <c r="AT48" s="82"/>
      <c r="AU48" s="82"/>
      <c r="AV48" s="82"/>
      <c r="AW48" s="83"/>
      <c r="AX48" s="82"/>
      <c r="AY48" s="82"/>
      <c r="AZ48" s="82"/>
      <c r="BA48" s="82"/>
      <c r="BB48" s="82"/>
      <c r="BC48" s="82"/>
      <c r="BD48" s="82"/>
      <c r="BE48" s="82"/>
      <c r="CC48" s="11" t="s">
        <v>666</v>
      </c>
    </row>
    <row r="49" spans="2:81" ht="19.5" customHeight="1" thickBot="1">
      <c r="B49" s="118"/>
      <c r="C49" s="122"/>
      <c r="D49" s="123"/>
      <c r="E49" s="118"/>
      <c r="F49" s="118"/>
      <c r="G49" s="118"/>
      <c r="H49" s="121" t="s">
        <v>767</v>
      </c>
      <c r="I49" s="196" t="str">
        <f>Tablica1!I49</f>
        <v> </v>
      </c>
      <c r="J49" s="197"/>
      <c r="K49" s="197"/>
      <c r="L49" s="197"/>
      <c r="M49" s="197"/>
      <c r="O49" s="77"/>
      <c r="P49" s="77"/>
      <c r="W49" s="78"/>
      <c r="X49" s="78">
        <f>Tablica1!D13</f>
        <v>0</v>
      </c>
      <c r="Y49" s="78">
        <f>Tablica1!E13</f>
        <v>0</v>
      </c>
      <c r="Z49" s="78">
        <f>Tablica1!F13</f>
        <v>0</v>
      </c>
      <c r="AA49" s="78">
        <f>Tablica1!G13</f>
        <v>0</v>
      </c>
      <c r="AB49" s="78">
        <f>Tablica1!H13</f>
        <v>0</v>
      </c>
      <c r="AC49" s="78">
        <f>Tablica1!I13</f>
        <v>0</v>
      </c>
      <c r="AD49" s="78">
        <f>Tablica1!J13</f>
        <v>0</v>
      </c>
      <c r="AE49" s="78">
        <f>Tablica1!K13</f>
        <v>0</v>
      </c>
      <c r="AF49" s="78">
        <f>Tablica1!L13</f>
        <v>0</v>
      </c>
      <c r="AG49" s="78">
        <f>Tablica1!M13</f>
        <v>0</v>
      </c>
      <c r="AS49" s="82"/>
      <c r="AT49" s="82"/>
      <c r="AU49" s="82"/>
      <c r="AV49" s="82"/>
      <c r="AW49" s="83"/>
      <c r="AX49" s="82"/>
      <c r="AY49" s="82"/>
      <c r="AZ49" s="82"/>
      <c r="BA49" s="82"/>
      <c r="BB49" s="82"/>
      <c r="BC49" s="82"/>
      <c r="BD49" s="82"/>
      <c r="BE49" s="82"/>
      <c r="CC49" s="11" t="s">
        <v>1</v>
      </c>
    </row>
    <row r="50" spans="2:81" ht="16.5">
      <c r="B50" s="118" t="s">
        <v>768</v>
      </c>
      <c r="C50" s="124" t="s">
        <v>769</v>
      </c>
      <c r="D50" s="125"/>
      <c r="E50" s="118"/>
      <c r="F50" s="118"/>
      <c r="G50" s="118"/>
      <c r="H50" s="126"/>
      <c r="K50" s="118"/>
      <c r="L50" s="118"/>
      <c r="O50" s="77"/>
      <c r="P50" s="77"/>
      <c r="W50" s="78"/>
      <c r="X50" s="78">
        <f>Tablica1!D14</f>
        <v>0</v>
      </c>
      <c r="Y50" s="78">
        <f>Tablica1!E14</f>
        <v>0</v>
      </c>
      <c r="Z50" s="78">
        <f>Tablica1!F14</f>
        <v>0</v>
      </c>
      <c r="AA50" s="78">
        <f>Tablica1!G14</f>
        <v>0</v>
      </c>
      <c r="AB50" s="78">
        <f>Tablica1!H14</f>
        <v>0</v>
      </c>
      <c r="AC50" s="78">
        <f>Tablica1!I14</f>
        <v>0</v>
      </c>
      <c r="AD50" s="78">
        <f>Tablica1!J14</f>
        <v>0</v>
      </c>
      <c r="AE50" s="78">
        <f>Tablica1!K14</f>
        <v>0</v>
      </c>
      <c r="AF50" s="78">
        <f>Tablica1!L14</f>
        <v>0</v>
      </c>
      <c r="AG50" s="78">
        <f>Tablica1!M14</f>
        <v>0</v>
      </c>
      <c r="AS50" s="82"/>
      <c r="AT50" s="82"/>
      <c r="AU50" s="82"/>
      <c r="AV50" s="82"/>
      <c r="AW50" s="83"/>
      <c r="AX50" s="82"/>
      <c r="AY50" s="82"/>
      <c r="AZ50" s="82"/>
      <c r="BA50" s="82"/>
      <c r="BB50" s="82"/>
      <c r="BC50" s="82"/>
      <c r="BD50" s="82"/>
      <c r="BE50" s="82"/>
      <c r="CC50" s="11" t="s">
        <v>2</v>
      </c>
    </row>
    <row r="51" spans="2:81" ht="17.25" thickBot="1">
      <c r="B51" s="118"/>
      <c r="C51" s="127" t="s">
        <v>777</v>
      </c>
      <c r="D51" s="128"/>
      <c r="E51" s="118"/>
      <c r="F51" s="118"/>
      <c r="G51" s="118"/>
      <c r="H51" s="126"/>
      <c r="K51" s="118"/>
      <c r="L51" s="118"/>
      <c r="O51" s="77"/>
      <c r="P51" s="77"/>
      <c r="W51" s="78"/>
      <c r="X51" s="78">
        <f>Tablica1!D15</f>
        <v>0</v>
      </c>
      <c r="Y51" s="78">
        <f>Tablica1!E15</f>
        <v>0</v>
      </c>
      <c r="Z51" s="78">
        <f>Tablica1!F15</f>
        <v>0</v>
      </c>
      <c r="AA51" s="78">
        <f>Tablica1!G15</f>
        <v>0</v>
      </c>
      <c r="AB51" s="78">
        <f>Tablica1!H15</f>
        <v>0</v>
      </c>
      <c r="AC51" s="78">
        <f>Tablica1!I15</f>
        <v>0</v>
      </c>
      <c r="AD51" s="78">
        <f>Tablica1!J15</f>
        <v>0</v>
      </c>
      <c r="AE51" s="78">
        <f>Tablica1!K15</f>
        <v>0</v>
      </c>
      <c r="AF51" s="78">
        <f>Tablica1!L15</f>
        <v>0</v>
      </c>
      <c r="AG51" s="78">
        <f>Tablica1!M15</f>
        <v>0</v>
      </c>
      <c r="AS51" s="82"/>
      <c r="AT51" s="82"/>
      <c r="AU51" s="114"/>
      <c r="AV51" s="82"/>
      <c r="AW51" s="83"/>
      <c r="AX51" s="82"/>
      <c r="AY51" s="82"/>
      <c r="AZ51" s="82"/>
      <c r="BA51" s="82"/>
      <c r="BB51" s="82"/>
      <c r="BC51" s="82"/>
      <c r="BD51" s="82"/>
      <c r="BE51" s="82"/>
      <c r="CC51" s="11" t="s">
        <v>3</v>
      </c>
    </row>
    <row r="52" spans="2:81" ht="16.5">
      <c r="B52" s="118"/>
      <c r="C52" s="129" t="s">
        <v>770</v>
      </c>
      <c r="D52" s="130"/>
      <c r="E52" s="118"/>
      <c r="F52" s="118"/>
      <c r="G52" s="118"/>
      <c r="H52" s="126"/>
      <c r="K52" s="118"/>
      <c r="L52" s="118"/>
      <c r="O52" s="77"/>
      <c r="P52" s="77"/>
      <c r="W52" s="78"/>
      <c r="X52" s="78">
        <f>Tablica1!D16</f>
        <v>0</v>
      </c>
      <c r="Y52" s="78">
        <f>Tablica1!E16</f>
        <v>0</v>
      </c>
      <c r="Z52" s="78">
        <f>Tablica1!F16</f>
        <v>0</v>
      </c>
      <c r="AA52" s="78">
        <f>Tablica1!G16</f>
        <v>0</v>
      </c>
      <c r="AB52" s="78">
        <f>Tablica1!H16</f>
        <v>0</v>
      </c>
      <c r="AC52" s="78">
        <f>Tablica1!I16</f>
        <v>0</v>
      </c>
      <c r="AD52" s="78">
        <f>Tablica1!J16</f>
        <v>0</v>
      </c>
      <c r="AE52" s="78">
        <f>Tablica1!K16</f>
        <v>0</v>
      </c>
      <c r="AF52" s="78">
        <f>Tablica1!L16</f>
        <v>0</v>
      </c>
      <c r="AG52" s="78">
        <f>Tablica1!M16</f>
        <v>0</v>
      </c>
      <c r="AS52" s="82"/>
      <c r="AT52" s="82"/>
      <c r="AU52" s="114"/>
      <c r="AV52" s="82"/>
      <c r="AW52" s="83"/>
      <c r="AX52" s="82"/>
      <c r="AY52" s="82"/>
      <c r="AZ52" s="82"/>
      <c r="BA52" s="82"/>
      <c r="BB52" s="82"/>
      <c r="BC52" s="82"/>
      <c r="BD52" s="82"/>
      <c r="BE52" s="82"/>
      <c r="CC52" s="11" t="s">
        <v>4</v>
      </c>
    </row>
    <row r="53" spans="5:81" ht="16.5">
      <c r="E53" s="118"/>
      <c r="F53" s="118"/>
      <c r="G53" s="118"/>
      <c r="H53" s="126"/>
      <c r="K53" s="118"/>
      <c r="L53" s="118"/>
      <c r="O53" s="77"/>
      <c r="P53" s="77"/>
      <c r="W53" s="78"/>
      <c r="X53" s="78">
        <f>Tablica1!D17</f>
        <v>0</v>
      </c>
      <c r="Y53" s="78">
        <f>Tablica1!E17</f>
        <v>0</v>
      </c>
      <c r="Z53" s="78">
        <f>Tablica1!F17</f>
        <v>0</v>
      </c>
      <c r="AA53" s="78">
        <f>Tablica1!G17</f>
        <v>0</v>
      </c>
      <c r="AB53" s="78">
        <f>Tablica1!H17</f>
        <v>0</v>
      </c>
      <c r="AC53" s="78">
        <f>Tablica1!I17</f>
        <v>0</v>
      </c>
      <c r="AD53" s="78">
        <f>Tablica1!J17</f>
        <v>0</v>
      </c>
      <c r="AE53" s="78">
        <f>Tablica1!K17</f>
        <v>0</v>
      </c>
      <c r="AF53" s="78">
        <f>Tablica1!L17</f>
        <v>0</v>
      </c>
      <c r="AG53" s="78">
        <f>Tablica1!M17</f>
        <v>0</v>
      </c>
      <c r="AS53" s="82"/>
      <c r="AT53" s="82"/>
      <c r="AU53" s="114"/>
      <c r="AV53" s="82"/>
      <c r="AW53" s="83"/>
      <c r="AX53" s="82"/>
      <c r="AY53" s="82"/>
      <c r="AZ53" s="82"/>
      <c r="BA53" s="82"/>
      <c r="BB53" s="82"/>
      <c r="BC53" s="82"/>
      <c r="BD53" s="82"/>
      <c r="BE53" s="82"/>
      <c r="CC53" s="11" t="s">
        <v>5</v>
      </c>
    </row>
    <row r="54" spans="6:81" ht="16.5">
      <c r="F54" s="118"/>
      <c r="G54" s="118"/>
      <c r="K54" s="118"/>
      <c r="L54" s="118"/>
      <c r="R54" s="77"/>
      <c r="S54" s="77"/>
      <c r="W54" s="78"/>
      <c r="X54" s="78">
        <f>Tablica1!D18</f>
        <v>0</v>
      </c>
      <c r="Y54" s="78">
        <f>Tablica1!E18</f>
        <v>0</v>
      </c>
      <c r="Z54" s="78">
        <f>Tablica1!F18</f>
        <v>0</v>
      </c>
      <c r="AA54" s="78">
        <f>Tablica1!G18</f>
        <v>0</v>
      </c>
      <c r="AB54" s="78">
        <f>Tablica1!H18</f>
        <v>0</v>
      </c>
      <c r="AC54" s="78">
        <f>Tablica1!I18</f>
        <v>0</v>
      </c>
      <c r="AD54" s="78">
        <f>Tablica1!J18</f>
        <v>0</v>
      </c>
      <c r="AE54" s="78">
        <f>Tablica1!K18</f>
        <v>0</v>
      </c>
      <c r="AF54" s="78">
        <f>Tablica1!L18</f>
        <v>0</v>
      </c>
      <c r="AG54" s="78">
        <f>Tablica1!M18</f>
        <v>0</v>
      </c>
      <c r="AV54" s="82"/>
      <c r="AW54" s="82"/>
      <c r="AX54" s="114"/>
      <c r="AY54" s="82"/>
      <c r="AZ54" s="83"/>
      <c r="BA54" s="82"/>
      <c r="BB54" s="82"/>
      <c r="BC54" s="82"/>
      <c r="BD54" s="82"/>
      <c r="BE54" s="82"/>
      <c r="BF54" s="82"/>
      <c r="BG54" s="82"/>
      <c r="BH54" s="82"/>
      <c r="CC54" s="11" t="s">
        <v>6</v>
      </c>
    </row>
    <row r="55" spans="24:81" ht="12.75">
      <c r="X55" s="78">
        <f>Tablica1!D19</f>
        <v>0</v>
      </c>
      <c r="Y55" s="78">
        <f>Tablica1!E19</f>
        <v>0</v>
      </c>
      <c r="Z55" s="78">
        <f>Tablica1!F19</f>
        <v>0</v>
      </c>
      <c r="AA55" s="78">
        <f>Tablica1!G19</f>
        <v>0</v>
      </c>
      <c r="AB55" s="78">
        <f>Tablica1!H19</f>
        <v>0</v>
      </c>
      <c r="AC55" s="78">
        <f>Tablica1!I19</f>
        <v>0</v>
      </c>
      <c r="AD55" s="78">
        <f>Tablica1!J19</f>
        <v>0</v>
      </c>
      <c r="AE55" s="78">
        <f>Tablica1!K19</f>
        <v>0</v>
      </c>
      <c r="AF55" s="78">
        <f>Tablica1!L19</f>
        <v>0</v>
      </c>
      <c r="AG55" s="78">
        <f>Tablica1!M19</f>
        <v>0</v>
      </c>
      <c r="BA55" s="82"/>
      <c r="BB55" s="82"/>
      <c r="BC55" s="114"/>
      <c r="BD55" s="82"/>
      <c r="BE55" s="83"/>
      <c r="BF55" s="82"/>
      <c r="BG55" s="82"/>
      <c r="BH55" s="82"/>
      <c r="BI55" s="82"/>
      <c r="BJ55" s="82"/>
      <c r="BK55" s="82"/>
      <c r="BL55" s="82"/>
      <c r="BM55" s="82"/>
      <c r="CC55" s="11" t="s">
        <v>7</v>
      </c>
    </row>
    <row r="56" spans="24:81" ht="12.75">
      <c r="X56" s="78">
        <f>Tablica1!D20</f>
        <v>0</v>
      </c>
      <c r="Y56" s="78">
        <f>Tablica1!E20</f>
        <v>0</v>
      </c>
      <c r="Z56" s="78">
        <f>Tablica1!F20</f>
        <v>0</v>
      </c>
      <c r="AA56" s="78">
        <f>Tablica1!G20</f>
        <v>0</v>
      </c>
      <c r="AB56" s="78">
        <f>Tablica1!H20</f>
        <v>0</v>
      </c>
      <c r="AC56" s="78">
        <f>Tablica1!I20</f>
        <v>0</v>
      </c>
      <c r="AD56" s="78">
        <f>Tablica1!J20</f>
        <v>0</v>
      </c>
      <c r="AE56" s="78">
        <f>Tablica1!K20</f>
        <v>0</v>
      </c>
      <c r="AF56" s="78">
        <f>Tablica1!L20</f>
        <v>0</v>
      </c>
      <c r="AG56" s="78">
        <f>Tablica1!M20</f>
        <v>0</v>
      </c>
      <c r="BA56" s="82"/>
      <c r="BB56" s="82"/>
      <c r="BC56" s="114"/>
      <c r="BD56" s="82"/>
      <c r="BE56" s="83"/>
      <c r="BF56" s="82"/>
      <c r="BG56" s="82"/>
      <c r="BH56" s="82"/>
      <c r="BI56" s="82"/>
      <c r="BJ56" s="82"/>
      <c r="BK56" s="82"/>
      <c r="BL56" s="82"/>
      <c r="BM56" s="82"/>
      <c r="CC56" s="11" t="s">
        <v>8</v>
      </c>
    </row>
    <row r="57" spans="24:81" ht="12.75">
      <c r="X57" s="78">
        <f>Tablica1!D21</f>
        <v>0</v>
      </c>
      <c r="Y57" s="78">
        <f>Tablica1!E21</f>
        <v>0</v>
      </c>
      <c r="Z57" s="78">
        <f>Tablica1!F21</f>
        <v>0</v>
      </c>
      <c r="AA57" s="78">
        <f>Tablica1!G21</f>
        <v>0</v>
      </c>
      <c r="AB57" s="78">
        <f>Tablica1!H21</f>
        <v>0</v>
      </c>
      <c r="AC57" s="78">
        <f>Tablica1!I21</f>
        <v>0</v>
      </c>
      <c r="AD57" s="78">
        <f>Tablica1!J21</f>
        <v>0</v>
      </c>
      <c r="AE57" s="78">
        <f>Tablica1!K21</f>
        <v>0</v>
      </c>
      <c r="AF57" s="78">
        <f>Tablica1!L21</f>
        <v>0</v>
      </c>
      <c r="AG57" s="78">
        <f>Tablica1!M21</f>
        <v>0</v>
      </c>
      <c r="BA57" s="82"/>
      <c r="BB57" s="82"/>
      <c r="BC57" s="114"/>
      <c r="BD57" s="82"/>
      <c r="BE57" s="83"/>
      <c r="BF57" s="82"/>
      <c r="BG57" s="82"/>
      <c r="BH57" s="82"/>
      <c r="BI57" s="82"/>
      <c r="BJ57" s="82"/>
      <c r="BK57" s="82"/>
      <c r="BL57" s="82"/>
      <c r="BM57" s="82"/>
      <c r="CC57" s="11" t="s">
        <v>667</v>
      </c>
    </row>
    <row r="58" spans="24:81" ht="12.75">
      <c r="X58" s="78">
        <f>Tablica1!D22</f>
        <v>0</v>
      </c>
      <c r="Y58" s="78">
        <f>Tablica1!E22</f>
        <v>0</v>
      </c>
      <c r="Z58" s="78">
        <f>Tablica1!F22</f>
        <v>0</v>
      </c>
      <c r="AA58" s="78">
        <f>Tablica1!G22</f>
        <v>0</v>
      </c>
      <c r="AB58" s="78">
        <f>Tablica1!H22</f>
        <v>0</v>
      </c>
      <c r="AC58" s="78">
        <f>Tablica1!I22</f>
        <v>0</v>
      </c>
      <c r="AD58" s="78">
        <f>Tablica1!J22</f>
        <v>0</v>
      </c>
      <c r="AE58" s="78">
        <f>Tablica1!K22</f>
        <v>0</v>
      </c>
      <c r="AF58" s="78">
        <f>Tablica1!L22</f>
        <v>0</v>
      </c>
      <c r="AG58" s="78">
        <f>Tablica1!M22</f>
        <v>0</v>
      </c>
      <c r="BA58" s="82"/>
      <c r="BB58" s="82"/>
      <c r="BC58" s="114"/>
      <c r="BD58" s="82"/>
      <c r="BE58" s="83"/>
      <c r="BF58" s="82"/>
      <c r="BG58" s="82"/>
      <c r="BH58" s="82"/>
      <c r="BI58" s="82"/>
      <c r="BJ58" s="82"/>
      <c r="BK58" s="82"/>
      <c r="BL58" s="82"/>
      <c r="BM58" s="82"/>
      <c r="CC58" s="11" t="s">
        <v>9</v>
      </c>
    </row>
    <row r="59" spans="13:81" ht="16.5">
      <c r="M59" s="118"/>
      <c r="N59" s="118"/>
      <c r="O59" s="118"/>
      <c r="P59" s="131"/>
      <c r="Q59" s="132"/>
      <c r="R59" s="132"/>
      <c r="S59" s="133"/>
      <c r="X59" s="78">
        <f>Tablica1!D23</f>
        <v>0</v>
      </c>
      <c r="Y59" s="78">
        <f>Tablica1!E23</f>
        <v>0</v>
      </c>
      <c r="Z59" s="78">
        <f>Tablica1!F23</f>
        <v>0</v>
      </c>
      <c r="AA59" s="78">
        <f>Tablica1!G23</f>
        <v>0</v>
      </c>
      <c r="AB59" s="78">
        <f>Tablica1!H23</f>
        <v>0</v>
      </c>
      <c r="AC59" s="78">
        <f>Tablica1!I23</f>
        <v>0</v>
      </c>
      <c r="AD59" s="78">
        <f>Tablica1!J23</f>
        <v>0</v>
      </c>
      <c r="AE59" s="78">
        <f>Tablica1!K23</f>
        <v>0</v>
      </c>
      <c r="AF59" s="78">
        <f>Tablica1!L23</f>
        <v>0</v>
      </c>
      <c r="AG59" s="78">
        <f>Tablica1!M23</f>
        <v>0</v>
      </c>
      <c r="BA59" s="82"/>
      <c r="BB59" s="82"/>
      <c r="BC59" s="82"/>
      <c r="BD59" s="82"/>
      <c r="BE59" s="83"/>
      <c r="BF59" s="82"/>
      <c r="BG59" s="82"/>
      <c r="BH59" s="82"/>
      <c r="BI59" s="82"/>
      <c r="BJ59" s="82"/>
      <c r="BK59" s="82"/>
      <c r="BL59" s="82"/>
      <c r="BM59" s="82"/>
      <c r="CC59" s="11" t="s">
        <v>11</v>
      </c>
    </row>
    <row r="60" spans="24:81" ht="12.75">
      <c r="X60" s="78">
        <f>Tablica1!D24</f>
        <v>0</v>
      </c>
      <c r="Y60" s="78">
        <f>Tablica1!E24</f>
        <v>0</v>
      </c>
      <c r="Z60" s="78">
        <f>Tablica1!F24</f>
        <v>0</v>
      </c>
      <c r="AA60" s="78">
        <f>Tablica1!G24</f>
        <v>0</v>
      </c>
      <c r="AB60" s="78">
        <f>Tablica1!H24</f>
        <v>0</v>
      </c>
      <c r="AC60" s="78">
        <f>Tablica1!I24</f>
        <v>0</v>
      </c>
      <c r="AD60" s="78">
        <f>Tablica1!J24</f>
        <v>0</v>
      </c>
      <c r="AE60" s="78">
        <f>Tablica1!K24</f>
        <v>0</v>
      </c>
      <c r="AF60" s="78">
        <f>Tablica1!L24</f>
        <v>0</v>
      </c>
      <c r="AG60" s="78">
        <f>Tablica1!M24</f>
        <v>0</v>
      </c>
      <c r="BA60" s="82"/>
      <c r="BB60" s="82"/>
      <c r="BC60" s="82"/>
      <c r="BD60" s="82"/>
      <c r="BE60" s="83"/>
      <c r="BF60" s="82"/>
      <c r="BG60" s="82"/>
      <c r="BH60" s="82"/>
      <c r="BI60" s="82"/>
      <c r="BJ60" s="82"/>
      <c r="BK60" s="82"/>
      <c r="BL60" s="82"/>
      <c r="BM60" s="82"/>
      <c r="CC60" s="11" t="s">
        <v>12</v>
      </c>
    </row>
    <row r="61" spans="24:81" ht="12.75">
      <c r="X61" s="78">
        <f>Tablica1!D25</f>
        <v>0</v>
      </c>
      <c r="Y61" s="78">
        <f>Tablica1!E25</f>
        <v>0</v>
      </c>
      <c r="Z61" s="78">
        <f>Tablica1!F25</f>
        <v>0</v>
      </c>
      <c r="AA61" s="78">
        <f>Tablica1!G25</f>
        <v>0</v>
      </c>
      <c r="AB61" s="78">
        <f>Tablica1!H25</f>
        <v>0</v>
      </c>
      <c r="AC61" s="78">
        <f>Tablica1!I25</f>
        <v>0</v>
      </c>
      <c r="AD61" s="78">
        <f>Tablica1!J25</f>
        <v>0</v>
      </c>
      <c r="AE61" s="78">
        <f>Tablica1!K25</f>
        <v>0</v>
      </c>
      <c r="AF61" s="78">
        <f>Tablica1!L25</f>
        <v>0</v>
      </c>
      <c r="AG61" s="78">
        <f>Tablica1!M25</f>
        <v>0</v>
      </c>
      <c r="BA61" s="82"/>
      <c r="BB61" s="82"/>
      <c r="BC61" s="82"/>
      <c r="BD61" s="82"/>
      <c r="BE61" s="83"/>
      <c r="BF61" s="82"/>
      <c r="BG61" s="82"/>
      <c r="BH61" s="82"/>
      <c r="BI61" s="82"/>
      <c r="BJ61" s="82"/>
      <c r="BK61" s="82"/>
      <c r="BL61" s="82"/>
      <c r="BM61" s="82"/>
      <c r="CC61" s="11" t="s">
        <v>13</v>
      </c>
    </row>
    <row r="62" spans="24:81" ht="12.75">
      <c r="X62" s="78">
        <f>Tablica1!D26</f>
        <v>0</v>
      </c>
      <c r="Y62" s="78">
        <f>Tablica1!E26</f>
        <v>0</v>
      </c>
      <c r="Z62" s="78">
        <f>Tablica1!F26</f>
        <v>0</v>
      </c>
      <c r="AA62" s="78">
        <f>Tablica1!G26</f>
        <v>0</v>
      </c>
      <c r="AB62" s="78">
        <f>Tablica1!H26</f>
        <v>0</v>
      </c>
      <c r="AC62" s="78">
        <f>Tablica1!I26</f>
        <v>0</v>
      </c>
      <c r="AD62" s="78">
        <f>Tablica1!J26</f>
        <v>0</v>
      </c>
      <c r="AE62" s="78">
        <f>Tablica1!K26</f>
        <v>0</v>
      </c>
      <c r="AF62" s="78">
        <f>Tablica1!L26</f>
        <v>0</v>
      </c>
      <c r="AG62" s="78">
        <f>Tablica1!M26</f>
        <v>0</v>
      </c>
      <c r="BA62" s="82"/>
      <c r="BB62" s="82"/>
      <c r="BC62" s="82"/>
      <c r="BD62" s="82"/>
      <c r="BE62" s="83"/>
      <c r="BF62" s="82"/>
      <c r="BG62" s="82"/>
      <c r="BH62" s="82"/>
      <c r="BI62" s="82"/>
      <c r="BJ62" s="82"/>
      <c r="BK62" s="82"/>
      <c r="BL62" s="82"/>
      <c r="BM62" s="82"/>
      <c r="CC62" s="11" t="s">
        <v>15</v>
      </c>
    </row>
    <row r="63" spans="24:81" ht="12.75">
      <c r="X63" s="78">
        <f>Tablica1!D27</f>
        <v>0</v>
      </c>
      <c r="Y63" s="78">
        <f>Tablica1!E27</f>
        <v>0</v>
      </c>
      <c r="Z63" s="78">
        <f>Tablica1!F27</f>
        <v>0</v>
      </c>
      <c r="AA63" s="78">
        <f>Tablica1!G27</f>
        <v>0</v>
      </c>
      <c r="AB63" s="78">
        <f>Tablica1!H27</f>
        <v>0</v>
      </c>
      <c r="AC63" s="78">
        <f>Tablica1!I27</f>
        <v>0</v>
      </c>
      <c r="AD63" s="78">
        <f>Tablica1!J27</f>
        <v>0</v>
      </c>
      <c r="AE63" s="78">
        <f>Tablica1!K27</f>
        <v>0</v>
      </c>
      <c r="AF63" s="78">
        <f>Tablica1!L27</f>
        <v>0</v>
      </c>
      <c r="AG63" s="78">
        <f>Tablica1!M27</f>
        <v>0</v>
      </c>
      <c r="BA63" s="82"/>
      <c r="BB63" s="82"/>
      <c r="BC63" s="82"/>
      <c r="BD63" s="82"/>
      <c r="BE63" s="83"/>
      <c r="BF63" s="82"/>
      <c r="BG63" s="82"/>
      <c r="BH63" s="82"/>
      <c r="BI63" s="82"/>
      <c r="BJ63" s="82"/>
      <c r="BK63" s="82"/>
      <c r="BL63" s="82"/>
      <c r="BM63" s="82"/>
      <c r="CC63" s="11" t="s">
        <v>17</v>
      </c>
    </row>
    <row r="64" spans="24:81" ht="12.75">
      <c r="X64" s="78">
        <f>Tablica1!D28</f>
        <v>0</v>
      </c>
      <c r="Y64" s="78">
        <f>Tablica1!E28</f>
        <v>0</v>
      </c>
      <c r="Z64" s="78">
        <f>Tablica1!F28</f>
        <v>0</v>
      </c>
      <c r="AA64" s="78">
        <f>Tablica1!G28</f>
        <v>0</v>
      </c>
      <c r="AB64" s="78">
        <f>Tablica1!H28</f>
        <v>0</v>
      </c>
      <c r="AC64" s="78">
        <f>Tablica1!I28</f>
        <v>0</v>
      </c>
      <c r="AD64" s="78">
        <f>Tablica1!J28</f>
        <v>0</v>
      </c>
      <c r="AE64" s="78">
        <f>Tablica1!K28</f>
        <v>0</v>
      </c>
      <c r="AF64" s="78">
        <f>Tablica1!L28</f>
        <v>0</v>
      </c>
      <c r="AG64" s="78">
        <f>Tablica1!M28</f>
        <v>0</v>
      </c>
      <c r="BA64" s="82"/>
      <c r="BB64" s="82"/>
      <c r="BC64" s="82"/>
      <c r="BD64" s="82"/>
      <c r="BE64" s="83"/>
      <c r="BF64" s="82"/>
      <c r="BG64" s="82"/>
      <c r="BH64" s="82"/>
      <c r="BI64" s="82"/>
      <c r="BJ64" s="82"/>
      <c r="BK64" s="82"/>
      <c r="BL64" s="82"/>
      <c r="BM64" s="82"/>
      <c r="CC64" s="11" t="s">
        <v>19</v>
      </c>
    </row>
    <row r="65" spans="24:81" ht="12.75">
      <c r="X65" s="78">
        <f>Tablica1!D29</f>
        <v>0</v>
      </c>
      <c r="Y65" s="78">
        <f>Tablica1!E29</f>
        <v>0</v>
      </c>
      <c r="Z65" s="78">
        <f>Tablica1!F29</f>
        <v>0</v>
      </c>
      <c r="AA65" s="78">
        <f>Tablica1!G29</f>
        <v>0</v>
      </c>
      <c r="AB65" s="78">
        <f>Tablica1!H29</f>
        <v>0</v>
      </c>
      <c r="AC65" s="78">
        <f>Tablica1!I29</f>
        <v>0</v>
      </c>
      <c r="AD65" s="78">
        <f>Tablica1!J29</f>
        <v>0</v>
      </c>
      <c r="AE65" s="78">
        <f>Tablica1!K29</f>
        <v>0</v>
      </c>
      <c r="AF65" s="78">
        <f>Tablica1!L29</f>
        <v>0</v>
      </c>
      <c r="AG65" s="78">
        <f>Tablica1!M29</f>
        <v>0</v>
      </c>
      <c r="BA65" s="82"/>
      <c r="BB65" s="82"/>
      <c r="BC65" s="82"/>
      <c r="BD65" s="82"/>
      <c r="BE65" s="83"/>
      <c r="BF65" s="82"/>
      <c r="BG65" s="82"/>
      <c r="BH65" s="82"/>
      <c r="BI65" s="82"/>
      <c r="BJ65" s="82"/>
      <c r="BK65" s="82"/>
      <c r="BL65" s="82"/>
      <c r="BM65" s="82"/>
      <c r="CC65" s="11" t="s">
        <v>21</v>
      </c>
    </row>
    <row r="66" spans="24:81" ht="12.75">
      <c r="X66" s="78">
        <f>Tablica1!D30</f>
        <v>0</v>
      </c>
      <c r="Y66" s="78">
        <f>Tablica1!E30</f>
        <v>0</v>
      </c>
      <c r="Z66" s="78">
        <f>Tablica1!F30</f>
        <v>0</v>
      </c>
      <c r="AA66" s="78">
        <f>Tablica1!G30</f>
        <v>0</v>
      </c>
      <c r="AB66" s="78">
        <f>Tablica1!H30</f>
        <v>0</v>
      </c>
      <c r="AC66" s="78">
        <f>Tablica1!I30</f>
        <v>0</v>
      </c>
      <c r="AD66" s="78">
        <f>Tablica1!J30</f>
        <v>0</v>
      </c>
      <c r="AE66" s="78">
        <f>Tablica1!K30</f>
        <v>0</v>
      </c>
      <c r="AF66" s="78">
        <f>Tablica1!L30</f>
        <v>0</v>
      </c>
      <c r="AG66" s="78">
        <f>Tablica1!M30</f>
        <v>0</v>
      </c>
      <c r="BA66" s="82"/>
      <c r="BB66" s="82"/>
      <c r="BC66" s="82"/>
      <c r="BD66" s="82"/>
      <c r="BE66" s="83"/>
      <c r="BF66" s="82"/>
      <c r="BG66" s="82"/>
      <c r="BH66" s="82"/>
      <c r="BI66" s="82"/>
      <c r="BJ66" s="82"/>
      <c r="BK66" s="82"/>
      <c r="BL66" s="82"/>
      <c r="BM66" s="82"/>
      <c r="CC66" s="11" t="s">
        <v>23</v>
      </c>
    </row>
    <row r="67" spans="24:81" ht="12.75">
      <c r="X67" s="78">
        <f>Tablica1!D31</f>
        <v>0</v>
      </c>
      <c r="Y67" s="78">
        <f>Tablica1!E31</f>
        <v>0</v>
      </c>
      <c r="Z67" s="78">
        <f>Tablica1!F31</f>
        <v>0</v>
      </c>
      <c r="AA67" s="78">
        <f>Tablica1!G31</f>
        <v>0</v>
      </c>
      <c r="AB67" s="78">
        <f>Tablica1!H31</f>
        <v>0</v>
      </c>
      <c r="AC67" s="78">
        <f>Tablica1!I31</f>
        <v>0</v>
      </c>
      <c r="AD67" s="78">
        <f>Tablica1!J31</f>
        <v>0</v>
      </c>
      <c r="AE67" s="78">
        <f>Tablica1!K31</f>
        <v>0</v>
      </c>
      <c r="AF67" s="78">
        <f>Tablica1!L31</f>
        <v>0</v>
      </c>
      <c r="AG67" s="78">
        <f>Tablica1!M31</f>
        <v>0</v>
      </c>
      <c r="BA67" s="82"/>
      <c r="BB67" s="82"/>
      <c r="BC67" s="114"/>
      <c r="BD67" s="82"/>
      <c r="BE67" s="83"/>
      <c r="BF67" s="82"/>
      <c r="BG67" s="82"/>
      <c r="BH67" s="82"/>
      <c r="BI67" s="82"/>
      <c r="BJ67" s="82"/>
      <c r="BK67" s="82"/>
      <c r="BL67" s="82"/>
      <c r="BM67" s="82"/>
      <c r="CC67" s="11" t="s">
        <v>25</v>
      </c>
    </row>
    <row r="68" spans="24:81" ht="12.75">
      <c r="X68" s="78">
        <f>Tablica1!D32</f>
        <v>0</v>
      </c>
      <c r="Y68" s="78">
        <f>Tablica1!E32</f>
        <v>0</v>
      </c>
      <c r="Z68" s="78">
        <f>Tablica1!F32</f>
        <v>0</v>
      </c>
      <c r="AA68" s="78">
        <f>Tablica1!G32</f>
        <v>0</v>
      </c>
      <c r="AB68" s="78">
        <f>Tablica1!H32</f>
        <v>0</v>
      </c>
      <c r="AC68" s="78">
        <f>Tablica1!I32</f>
        <v>0</v>
      </c>
      <c r="AD68" s="78">
        <f>Tablica1!J32</f>
        <v>0</v>
      </c>
      <c r="AE68" s="78">
        <f>Tablica1!K32</f>
        <v>0</v>
      </c>
      <c r="AF68" s="78">
        <f>Tablica1!L32</f>
        <v>0</v>
      </c>
      <c r="AG68" s="78">
        <f>Tablica1!M32</f>
        <v>0</v>
      </c>
      <c r="BA68" s="82"/>
      <c r="BB68" s="82"/>
      <c r="BC68" s="114"/>
      <c r="BD68" s="82"/>
      <c r="BE68" s="83"/>
      <c r="BF68" s="82"/>
      <c r="BG68" s="82"/>
      <c r="BH68" s="82"/>
      <c r="BI68" s="82"/>
      <c r="BJ68" s="82"/>
      <c r="BK68" s="82"/>
      <c r="BL68" s="82"/>
      <c r="BM68" s="82"/>
      <c r="CC68" s="11" t="s">
        <v>27</v>
      </c>
    </row>
    <row r="69" spans="24:81" ht="12.75">
      <c r="X69" s="78">
        <f>Tablica1!D33</f>
        <v>0</v>
      </c>
      <c r="Y69" s="78">
        <f>Tablica1!E33</f>
        <v>0</v>
      </c>
      <c r="Z69" s="78">
        <f>Tablica1!F33</f>
        <v>0</v>
      </c>
      <c r="AA69" s="78">
        <f>Tablica1!G33</f>
        <v>0</v>
      </c>
      <c r="AB69" s="78">
        <f>Tablica1!H33</f>
        <v>0</v>
      </c>
      <c r="AC69" s="78">
        <f>Tablica1!I33</f>
        <v>0</v>
      </c>
      <c r="AD69" s="78">
        <f>Tablica1!J33</f>
        <v>0</v>
      </c>
      <c r="AE69" s="78">
        <f>Tablica1!K33</f>
        <v>0</v>
      </c>
      <c r="AF69" s="78">
        <f>Tablica1!L33</f>
        <v>0</v>
      </c>
      <c r="AG69" s="78">
        <f>Tablica1!M33</f>
        <v>0</v>
      </c>
      <c r="BA69" s="82"/>
      <c r="BB69" s="82"/>
      <c r="BC69" s="114"/>
      <c r="BD69" s="82"/>
      <c r="BE69" s="83"/>
      <c r="BF69" s="82"/>
      <c r="BG69" s="82"/>
      <c r="BH69" s="82"/>
      <c r="BI69" s="82"/>
      <c r="BJ69" s="82"/>
      <c r="BK69" s="82"/>
      <c r="BL69" s="82"/>
      <c r="BM69" s="82"/>
      <c r="CC69" s="11" t="s">
        <v>28</v>
      </c>
    </row>
    <row r="70" spans="24:81" ht="12.75">
      <c r="X70" s="78">
        <f>Tablica1!D34</f>
        <v>0</v>
      </c>
      <c r="Y70" s="78">
        <f>Tablica1!E34</f>
        <v>0</v>
      </c>
      <c r="Z70" s="78">
        <f>Tablica1!F34</f>
        <v>0</v>
      </c>
      <c r="AA70" s="78">
        <f>Tablica1!G34</f>
        <v>0</v>
      </c>
      <c r="AB70" s="78">
        <f>Tablica1!H34</f>
        <v>0</v>
      </c>
      <c r="AC70" s="78">
        <f>Tablica1!I34</f>
        <v>0</v>
      </c>
      <c r="AD70" s="78">
        <f>Tablica1!J34</f>
        <v>0</v>
      </c>
      <c r="AE70" s="78">
        <f>Tablica1!K34</f>
        <v>0</v>
      </c>
      <c r="AF70" s="78">
        <f>Tablica1!L34</f>
        <v>0</v>
      </c>
      <c r="AG70" s="78">
        <f>Tablica1!M34</f>
        <v>0</v>
      </c>
      <c r="BA70" s="82"/>
      <c r="BB70" s="82"/>
      <c r="BC70" s="114"/>
      <c r="BD70" s="82"/>
      <c r="BE70" s="83"/>
      <c r="BF70" s="82"/>
      <c r="BG70" s="82"/>
      <c r="BH70" s="82"/>
      <c r="BI70" s="82"/>
      <c r="BJ70" s="82"/>
      <c r="BK70" s="82"/>
      <c r="BL70" s="82"/>
      <c r="BM70" s="82"/>
      <c r="CC70" s="11" t="s">
        <v>30</v>
      </c>
    </row>
    <row r="71" spans="24:81" ht="12.75">
      <c r="X71" s="78">
        <f>Tablica1!D35</f>
        <v>0</v>
      </c>
      <c r="Y71" s="78">
        <f>Tablica1!E35</f>
        <v>0</v>
      </c>
      <c r="Z71" s="78">
        <f>Tablica1!F35</f>
        <v>0</v>
      </c>
      <c r="AA71" s="78">
        <f>Tablica1!G35</f>
        <v>0</v>
      </c>
      <c r="AB71" s="78">
        <f>Tablica1!H35</f>
        <v>0</v>
      </c>
      <c r="AC71" s="78">
        <f>Tablica1!I35</f>
        <v>0</v>
      </c>
      <c r="AD71" s="78">
        <f>Tablica1!J35</f>
        <v>0</v>
      </c>
      <c r="AE71" s="78">
        <f>Tablica1!K35</f>
        <v>0</v>
      </c>
      <c r="AF71" s="78">
        <f>Tablica1!L35</f>
        <v>0</v>
      </c>
      <c r="AG71" s="78">
        <f>Tablica1!M35</f>
        <v>0</v>
      </c>
      <c r="BA71" s="82"/>
      <c r="BB71" s="82"/>
      <c r="BC71" s="114"/>
      <c r="BD71" s="82"/>
      <c r="BE71" s="83"/>
      <c r="BF71" s="82"/>
      <c r="BG71" s="82"/>
      <c r="BH71" s="82"/>
      <c r="BI71" s="82"/>
      <c r="BJ71" s="82"/>
      <c r="BK71" s="82"/>
      <c r="BL71" s="82"/>
      <c r="BM71" s="82"/>
      <c r="CC71" s="11" t="s">
        <v>675</v>
      </c>
    </row>
    <row r="72" spans="24:81" ht="12.75">
      <c r="X72" s="78">
        <f>Tablica1!D36</f>
        <v>0</v>
      </c>
      <c r="Y72" s="78">
        <f>Tablica1!E36</f>
        <v>0</v>
      </c>
      <c r="Z72" s="78">
        <f>Tablica1!F36</f>
        <v>0</v>
      </c>
      <c r="AA72" s="78">
        <f>Tablica1!G36</f>
        <v>0</v>
      </c>
      <c r="AB72" s="78">
        <f>Tablica1!H36</f>
        <v>0</v>
      </c>
      <c r="AC72" s="78">
        <f>Tablica1!I36</f>
        <v>0</v>
      </c>
      <c r="AD72" s="78">
        <f>Tablica1!J36</f>
        <v>0</v>
      </c>
      <c r="AE72" s="78">
        <f>Tablica1!K36</f>
        <v>0</v>
      </c>
      <c r="AF72" s="78">
        <f>Tablica1!L36</f>
        <v>0</v>
      </c>
      <c r="AG72" s="78">
        <f>Tablica1!M36</f>
        <v>0</v>
      </c>
      <c r="BA72" s="82"/>
      <c r="BB72" s="82"/>
      <c r="BC72" s="114"/>
      <c r="BD72" s="82"/>
      <c r="BE72" s="83"/>
      <c r="BF72" s="82"/>
      <c r="BG72" s="82"/>
      <c r="BH72" s="82"/>
      <c r="BI72" s="82"/>
      <c r="BJ72" s="82"/>
      <c r="BK72" s="82"/>
      <c r="BL72" s="82"/>
      <c r="BM72" s="82"/>
      <c r="CC72" s="11" t="s">
        <v>31</v>
      </c>
    </row>
    <row r="73" spans="24:81" ht="12.75">
      <c r="X73" s="78">
        <f>Tablica1!D37</f>
        <v>0</v>
      </c>
      <c r="Y73" s="78">
        <f>Tablica1!E37</f>
        <v>0</v>
      </c>
      <c r="Z73" s="78">
        <f>Tablica1!F37</f>
        <v>0</v>
      </c>
      <c r="AA73" s="78">
        <f>Tablica1!G37</f>
        <v>0</v>
      </c>
      <c r="AB73" s="78">
        <f>Tablica1!H37</f>
        <v>0</v>
      </c>
      <c r="AC73" s="78">
        <f>Tablica1!I37</f>
        <v>0</v>
      </c>
      <c r="AD73" s="78">
        <f>Tablica1!J37</f>
        <v>0</v>
      </c>
      <c r="AE73" s="78">
        <f>Tablica1!K37</f>
        <v>0</v>
      </c>
      <c r="AF73" s="78">
        <f>Tablica1!L37</f>
        <v>0</v>
      </c>
      <c r="AG73" s="78">
        <f>Tablica1!M37</f>
        <v>0</v>
      </c>
      <c r="BA73" s="82"/>
      <c r="BB73" s="82"/>
      <c r="BC73" s="114"/>
      <c r="BD73" s="82"/>
      <c r="BE73" s="83"/>
      <c r="BF73" s="82"/>
      <c r="BG73" s="82"/>
      <c r="BH73" s="82"/>
      <c r="BI73" s="82"/>
      <c r="BJ73" s="82"/>
      <c r="BK73" s="82"/>
      <c r="BL73" s="82"/>
      <c r="BM73" s="82"/>
      <c r="CC73" s="11" t="s">
        <v>35</v>
      </c>
    </row>
    <row r="74" spans="24:81" ht="12.75">
      <c r="X74" s="78">
        <f>Tablica1!D38</f>
        <v>0</v>
      </c>
      <c r="Y74" s="78">
        <f>Tablica1!E38</f>
        <v>0</v>
      </c>
      <c r="Z74" s="78">
        <f>Tablica1!F38</f>
        <v>0</v>
      </c>
      <c r="AA74" s="78">
        <f>Tablica1!G38</f>
        <v>0</v>
      </c>
      <c r="AB74" s="78">
        <f>Tablica1!H38</f>
        <v>0</v>
      </c>
      <c r="AC74" s="78">
        <f>Tablica1!I38</f>
        <v>0</v>
      </c>
      <c r="AD74" s="78">
        <f>Tablica1!J38</f>
        <v>0</v>
      </c>
      <c r="AE74" s="78">
        <f>Tablica1!K38</f>
        <v>0</v>
      </c>
      <c r="AF74" s="78">
        <f>Tablica1!L38</f>
        <v>0</v>
      </c>
      <c r="AG74" s="78">
        <f>Tablica1!M38</f>
        <v>0</v>
      </c>
      <c r="BA74" s="82"/>
      <c r="BB74" s="82"/>
      <c r="BC74" s="114"/>
      <c r="BD74" s="82"/>
      <c r="BE74" s="83"/>
      <c r="BF74" s="82"/>
      <c r="BG74" s="82"/>
      <c r="BH74" s="82"/>
      <c r="BI74" s="82"/>
      <c r="BJ74" s="82"/>
      <c r="BK74" s="82"/>
      <c r="BL74" s="82"/>
      <c r="BM74" s="82"/>
      <c r="CC74" s="11" t="s">
        <v>38</v>
      </c>
    </row>
    <row r="75" spans="24:81" ht="12.75">
      <c r="X75" s="78">
        <f>Tablica1!D39</f>
        <v>0</v>
      </c>
      <c r="Y75" s="78">
        <f>Tablica1!E39</f>
        <v>0</v>
      </c>
      <c r="Z75" s="78">
        <f>Tablica1!F39</f>
        <v>0</v>
      </c>
      <c r="AA75" s="78">
        <f>Tablica1!G39</f>
        <v>0</v>
      </c>
      <c r="AB75" s="78">
        <f>Tablica1!H39</f>
        <v>0</v>
      </c>
      <c r="AC75" s="78">
        <f>Tablica1!I39</f>
        <v>0</v>
      </c>
      <c r="AD75" s="78">
        <f>Tablica1!J39</f>
        <v>0</v>
      </c>
      <c r="AE75" s="78">
        <f>Tablica1!K39</f>
        <v>0</v>
      </c>
      <c r="AF75" s="78">
        <f>Tablica1!L39</f>
        <v>0</v>
      </c>
      <c r="AG75" s="78">
        <f>Tablica1!M39</f>
        <v>0</v>
      </c>
      <c r="BA75" s="82"/>
      <c r="BB75" s="82"/>
      <c r="BC75" s="82"/>
      <c r="BD75" s="82"/>
      <c r="BE75" s="83"/>
      <c r="BF75" s="82"/>
      <c r="BG75" s="82"/>
      <c r="BH75" s="82"/>
      <c r="BI75" s="82"/>
      <c r="BJ75" s="82"/>
      <c r="BK75" s="82"/>
      <c r="BL75" s="82"/>
      <c r="BM75" s="82"/>
      <c r="CC75" s="11" t="s">
        <v>41</v>
      </c>
    </row>
    <row r="76" spans="24:79" ht="12.75">
      <c r="X76" s="78"/>
      <c r="AY76" s="82"/>
      <c r="AZ76" s="82"/>
      <c r="BA76" s="82"/>
      <c r="BB76" s="82"/>
      <c r="BC76" s="83"/>
      <c r="BD76" s="82"/>
      <c r="BE76" s="82"/>
      <c r="BF76" s="82"/>
      <c r="BG76" s="82"/>
      <c r="BH76" s="82"/>
      <c r="BI76" s="82"/>
      <c r="BJ76" s="82"/>
      <c r="BK76" s="82"/>
      <c r="CA76" s="11" t="s">
        <v>46</v>
      </c>
    </row>
    <row r="77" spans="24:79" ht="12.75">
      <c r="X77" s="78"/>
      <c r="AY77" s="82"/>
      <c r="AZ77" s="82"/>
      <c r="BA77" s="82"/>
      <c r="BB77" s="82"/>
      <c r="BC77" s="83"/>
      <c r="BD77" s="82"/>
      <c r="BE77" s="82"/>
      <c r="BF77" s="82"/>
      <c r="BG77" s="82"/>
      <c r="BH77" s="82"/>
      <c r="BI77" s="82"/>
      <c r="BJ77" s="82"/>
      <c r="BK77" s="82"/>
      <c r="CA77" s="11" t="s">
        <v>47</v>
      </c>
    </row>
    <row r="78" spans="24:79" ht="12.75">
      <c r="X78" s="78"/>
      <c r="AY78" s="82"/>
      <c r="AZ78" s="82"/>
      <c r="BA78" s="82"/>
      <c r="BB78" s="82"/>
      <c r="BC78" s="83"/>
      <c r="BD78" s="82"/>
      <c r="BE78" s="82"/>
      <c r="BF78" s="82"/>
      <c r="BG78" s="82"/>
      <c r="BH78" s="82"/>
      <c r="BI78" s="82"/>
      <c r="BJ78" s="82"/>
      <c r="BK78" s="82"/>
      <c r="CA78" s="11" t="s">
        <v>48</v>
      </c>
    </row>
    <row r="79" spans="24:79" ht="12.75">
      <c r="X79" s="78"/>
      <c r="AY79" s="82"/>
      <c r="AZ79" s="82"/>
      <c r="BA79" s="82"/>
      <c r="BB79" s="82"/>
      <c r="BC79" s="83"/>
      <c r="BD79" s="82"/>
      <c r="BE79" s="82"/>
      <c r="BF79" s="82"/>
      <c r="BG79" s="82"/>
      <c r="BH79" s="82"/>
      <c r="BI79" s="82"/>
      <c r="BJ79" s="82"/>
      <c r="BK79" s="82"/>
      <c r="CA79" s="11" t="s">
        <v>49</v>
      </c>
    </row>
    <row r="80" spans="24:79" ht="12.75">
      <c r="X80" s="78"/>
      <c r="AY80" s="82"/>
      <c r="AZ80" s="82"/>
      <c r="BA80" s="82"/>
      <c r="BB80" s="82"/>
      <c r="BC80" s="83"/>
      <c r="BD80" s="82"/>
      <c r="BE80" s="82"/>
      <c r="BF80" s="82"/>
      <c r="BG80" s="82"/>
      <c r="BH80" s="82"/>
      <c r="BI80" s="82"/>
      <c r="BJ80" s="82"/>
      <c r="BK80" s="82"/>
      <c r="CA80" s="11" t="s">
        <v>50</v>
      </c>
    </row>
    <row r="81" spans="24:79" ht="12.75">
      <c r="X81" s="78"/>
      <c r="AY81" s="82"/>
      <c r="AZ81" s="82"/>
      <c r="BA81" s="82"/>
      <c r="BB81" s="82"/>
      <c r="BC81" s="83"/>
      <c r="BD81" s="82"/>
      <c r="BE81" s="82"/>
      <c r="BF81" s="82"/>
      <c r="BG81" s="82"/>
      <c r="BH81" s="82"/>
      <c r="BI81" s="82"/>
      <c r="BJ81" s="82"/>
      <c r="BK81" s="82"/>
      <c r="CA81" s="11" t="s">
        <v>51</v>
      </c>
    </row>
    <row r="82" spans="24:79" ht="12.75">
      <c r="X82" s="78"/>
      <c r="AY82" s="82"/>
      <c r="AZ82" s="82"/>
      <c r="BA82" s="82"/>
      <c r="BB82" s="82"/>
      <c r="BC82" s="83"/>
      <c r="BD82" s="82"/>
      <c r="BE82" s="82"/>
      <c r="BF82" s="82"/>
      <c r="BG82" s="82"/>
      <c r="BH82" s="82"/>
      <c r="BI82" s="82"/>
      <c r="BJ82" s="82"/>
      <c r="BK82" s="82"/>
      <c r="CA82" s="11" t="s">
        <v>52</v>
      </c>
    </row>
    <row r="83" spans="24:79" ht="12.75">
      <c r="X83" s="78"/>
      <c r="AY83" s="82"/>
      <c r="AZ83" s="82"/>
      <c r="BA83" s="114"/>
      <c r="BB83" s="82"/>
      <c r="BC83" s="83"/>
      <c r="BD83" s="82"/>
      <c r="BE83" s="82"/>
      <c r="BF83" s="82"/>
      <c r="BG83" s="82"/>
      <c r="BH83" s="82"/>
      <c r="BI83" s="82"/>
      <c r="BJ83" s="82"/>
      <c r="BK83" s="82"/>
      <c r="CA83" s="11" t="s">
        <v>53</v>
      </c>
    </row>
    <row r="84" spans="24:79" ht="12.75">
      <c r="X84" s="78"/>
      <c r="AY84" s="82"/>
      <c r="AZ84" s="82"/>
      <c r="BA84" s="114"/>
      <c r="BB84" s="82"/>
      <c r="BC84" s="83"/>
      <c r="BD84" s="82"/>
      <c r="BE84" s="82"/>
      <c r="BF84" s="82"/>
      <c r="BG84" s="82"/>
      <c r="BH84" s="82"/>
      <c r="BI84" s="82"/>
      <c r="BJ84" s="82"/>
      <c r="BK84" s="82"/>
      <c r="CA84" s="11" t="s">
        <v>54</v>
      </c>
    </row>
    <row r="85" spans="24:79" ht="12.75">
      <c r="X85" s="78"/>
      <c r="AY85" s="82"/>
      <c r="AZ85" s="82"/>
      <c r="BA85" s="114"/>
      <c r="BB85" s="82"/>
      <c r="BC85" s="83"/>
      <c r="BD85" s="82"/>
      <c r="BE85" s="82"/>
      <c r="BF85" s="82"/>
      <c r="BG85" s="82"/>
      <c r="BH85" s="82"/>
      <c r="BI85" s="82"/>
      <c r="BJ85" s="82"/>
      <c r="BK85" s="82"/>
      <c r="CA85" s="11" t="s">
        <v>683</v>
      </c>
    </row>
    <row r="86" spans="24:79" ht="12.75">
      <c r="X86" s="78"/>
      <c r="AY86" s="82"/>
      <c r="AZ86" s="82"/>
      <c r="BA86" s="114"/>
      <c r="BB86" s="82"/>
      <c r="BC86" s="83"/>
      <c r="BD86" s="82"/>
      <c r="BE86" s="82"/>
      <c r="BF86" s="82"/>
      <c r="BG86" s="82"/>
      <c r="BH86" s="82"/>
      <c r="BI86" s="82"/>
      <c r="BJ86" s="82"/>
      <c r="BK86" s="82"/>
      <c r="CA86" s="11" t="s">
        <v>55</v>
      </c>
    </row>
    <row r="87" spans="24:79" ht="12.75">
      <c r="X87" s="78"/>
      <c r="AY87" s="82"/>
      <c r="AZ87" s="82"/>
      <c r="BA87" s="114"/>
      <c r="BB87" s="82"/>
      <c r="BC87" s="83"/>
      <c r="BD87" s="82"/>
      <c r="BE87" s="82"/>
      <c r="BF87" s="82"/>
      <c r="BG87" s="82"/>
      <c r="BH87" s="82"/>
      <c r="BI87" s="82"/>
      <c r="BJ87" s="82"/>
      <c r="BK87" s="82"/>
      <c r="CA87" s="11" t="s">
        <v>56</v>
      </c>
    </row>
    <row r="88" spans="24:79" ht="12.75">
      <c r="X88" s="78"/>
      <c r="AY88" s="82"/>
      <c r="AZ88" s="82"/>
      <c r="BA88" s="114"/>
      <c r="BB88" s="82"/>
      <c r="BC88" s="83"/>
      <c r="BD88" s="82"/>
      <c r="BE88" s="82"/>
      <c r="BF88" s="82"/>
      <c r="BG88" s="82"/>
      <c r="BH88" s="82"/>
      <c r="BI88" s="82"/>
      <c r="BJ88" s="82"/>
      <c r="BK88" s="82"/>
      <c r="CA88" s="11" t="s">
        <v>57</v>
      </c>
    </row>
    <row r="89" spans="24:79" ht="12.75">
      <c r="X89" s="78"/>
      <c r="AY89" s="82"/>
      <c r="AZ89" s="82"/>
      <c r="BA89" s="114"/>
      <c r="BB89" s="82"/>
      <c r="BC89" s="83"/>
      <c r="BD89" s="82"/>
      <c r="BE89" s="82"/>
      <c r="BF89" s="82"/>
      <c r="BG89" s="82"/>
      <c r="BH89" s="82"/>
      <c r="BI89" s="82"/>
      <c r="BJ89" s="82"/>
      <c r="BK89" s="82"/>
      <c r="CA89" s="11" t="s">
        <v>58</v>
      </c>
    </row>
    <row r="90" spans="24:79" ht="12.75">
      <c r="X90" s="78"/>
      <c r="AY90" s="82"/>
      <c r="AZ90" s="82"/>
      <c r="BA90" s="114"/>
      <c r="BB90" s="82"/>
      <c r="BC90" s="83"/>
      <c r="BD90" s="82"/>
      <c r="BE90" s="82"/>
      <c r="BF90" s="82"/>
      <c r="BG90" s="82"/>
      <c r="BH90" s="82"/>
      <c r="BI90" s="82"/>
      <c r="BJ90" s="82"/>
      <c r="BK90" s="82"/>
      <c r="CA90" s="11" t="s">
        <v>59</v>
      </c>
    </row>
    <row r="91" spans="24:79" ht="12.75">
      <c r="X91" s="78"/>
      <c r="AY91" s="82"/>
      <c r="AZ91" s="82"/>
      <c r="BA91" s="82"/>
      <c r="BB91" s="82"/>
      <c r="BC91" s="83"/>
      <c r="BD91" s="82"/>
      <c r="BE91" s="82"/>
      <c r="BF91" s="82"/>
      <c r="BG91" s="82"/>
      <c r="BH91" s="82"/>
      <c r="BI91" s="82"/>
      <c r="BJ91" s="82"/>
      <c r="BK91" s="82"/>
      <c r="CA91" s="11" t="s">
        <v>60</v>
      </c>
    </row>
    <row r="92" spans="24:79" ht="12.75">
      <c r="X92" s="78"/>
      <c r="AY92" s="82"/>
      <c r="AZ92" s="82"/>
      <c r="BA92" s="82"/>
      <c r="BB92" s="82"/>
      <c r="BC92" s="83"/>
      <c r="BD92" s="82"/>
      <c r="BE92" s="82"/>
      <c r="BF92" s="82"/>
      <c r="BG92" s="82"/>
      <c r="BH92" s="82"/>
      <c r="BI92" s="82"/>
      <c r="BJ92" s="82"/>
      <c r="BK92" s="82"/>
      <c r="CA92" s="11" t="s">
        <v>61</v>
      </c>
    </row>
    <row r="93" spans="24:79" ht="12.75">
      <c r="X93" s="78"/>
      <c r="AY93" s="82"/>
      <c r="AZ93" s="82"/>
      <c r="BA93" s="82"/>
      <c r="BB93" s="82"/>
      <c r="BC93" s="83"/>
      <c r="BD93" s="82"/>
      <c r="BE93" s="82"/>
      <c r="BF93" s="82"/>
      <c r="BG93" s="82"/>
      <c r="BH93" s="82"/>
      <c r="BI93" s="82"/>
      <c r="BJ93" s="82"/>
      <c r="BK93" s="82"/>
      <c r="CA93" s="11" t="s">
        <v>522</v>
      </c>
    </row>
    <row r="94" spans="24:79" ht="12.75">
      <c r="X94" s="78"/>
      <c r="AY94" s="82"/>
      <c r="AZ94" s="82"/>
      <c r="BA94" s="82"/>
      <c r="BB94" s="82"/>
      <c r="BC94" s="83"/>
      <c r="BD94" s="82"/>
      <c r="BE94" s="82"/>
      <c r="BF94" s="82"/>
      <c r="BG94" s="82"/>
      <c r="BH94" s="82"/>
      <c r="BI94" s="82"/>
      <c r="BJ94" s="82"/>
      <c r="BK94" s="82"/>
      <c r="CA94" s="11" t="s">
        <v>62</v>
      </c>
    </row>
    <row r="95" spans="24:79" ht="12.75">
      <c r="X95" s="78"/>
      <c r="AY95" s="82"/>
      <c r="AZ95" s="82"/>
      <c r="BA95" s="82"/>
      <c r="BB95" s="82"/>
      <c r="BC95" s="83"/>
      <c r="BD95" s="82"/>
      <c r="BE95" s="82"/>
      <c r="BF95" s="82"/>
      <c r="BG95" s="82"/>
      <c r="BH95" s="82"/>
      <c r="BI95" s="82"/>
      <c r="BJ95" s="82"/>
      <c r="BK95" s="82"/>
      <c r="CA95" s="11" t="s">
        <v>63</v>
      </c>
    </row>
    <row r="96" spans="24:79" ht="12.75">
      <c r="X96" s="78"/>
      <c r="AY96" s="82"/>
      <c r="AZ96" s="82"/>
      <c r="BA96" s="82"/>
      <c r="BB96" s="82"/>
      <c r="BC96" s="83"/>
      <c r="BD96" s="82"/>
      <c r="BE96" s="82"/>
      <c r="BF96" s="82"/>
      <c r="BG96" s="82"/>
      <c r="BH96" s="82"/>
      <c r="BI96" s="82"/>
      <c r="BJ96" s="82"/>
      <c r="BK96" s="82"/>
      <c r="CA96" s="11" t="s">
        <v>64</v>
      </c>
    </row>
    <row r="97" spans="24:79" ht="12.75">
      <c r="X97" s="78"/>
      <c r="AY97" s="82"/>
      <c r="AZ97" s="82"/>
      <c r="BA97" s="82"/>
      <c r="BB97" s="82"/>
      <c r="BC97" s="83"/>
      <c r="BD97" s="82"/>
      <c r="BE97" s="82"/>
      <c r="BF97" s="82"/>
      <c r="BG97" s="82"/>
      <c r="BH97" s="82"/>
      <c r="BI97" s="82"/>
      <c r="BJ97" s="82"/>
      <c r="BK97" s="82"/>
      <c r="CA97" s="11" t="s">
        <v>65</v>
      </c>
    </row>
    <row r="98" spans="24:79" ht="12.75">
      <c r="X98" s="78"/>
      <c r="AY98" s="82"/>
      <c r="AZ98" s="82"/>
      <c r="BA98" s="82"/>
      <c r="BB98" s="82"/>
      <c r="BC98" s="83"/>
      <c r="BD98" s="82"/>
      <c r="BE98" s="82"/>
      <c r="BF98" s="82"/>
      <c r="BG98" s="82"/>
      <c r="BH98" s="82"/>
      <c r="BI98" s="82"/>
      <c r="BJ98" s="82"/>
      <c r="BK98" s="82"/>
      <c r="CA98" s="11" t="s">
        <v>529</v>
      </c>
    </row>
    <row r="99" spans="24:79" ht="12.75">
      <c r="X99" s="78"/>
      <c r="AY99" s="82"/>
      <c r="AZ99" s="82"/>
      <c r="BA99" s="114"/>
      <c r="BB99" s="82"/>
      <c r="BC99" s="83"/>
      <c r="BD99" s="82"/>
      <c r="BE99" s="82"/>
      <c r="BF99" s="82"/>
      <c r="BG99" s="82"/>
      <c r="BH99" s="82"/>
      <c r="BI99" s="82"/>
      <c r="BJ99" s="82"/>
      <c r="BK99" s="82"/>
      <c r="CA99" s="11" t="s">
        <v>66</v>
      </c>
    </row>
    <row r="100" spans="24:79" ht="12.75">
      <c r="X100" s="78"/>
      <c r="AY100" s="82"/>
      <c r="AZ100" s="82"/>
      <c r="BA100" s="114"/>
      <c r="BB100" s="82"/>
      <c r="BC100" s="83"/>
      <c r="BD100" s="82"/>
      <c r="BE100" s="82"/>
      <c r="BF100" s="82"/>
      <c r="BG100" s="82"/>
      <c r="BH100" s="82"/>
      <c r="BI100" s="82"/>
      <c r="BJ100" s="82"/>
      <c r="BK100" s="82"/>
      <c r="CA100" s="11" t="s">
        <v>67</v>
      </c>
    </row>
    <row r="101" spans="24:79" ht="12.75">
      <c r="X101" s="78"/>
      <c r="AY101" s="82"/>
      <c r="AZ101" s="82"/>
      <c r="BA101" s="114"/>
      <c r="BB101" s="82"/>
      <c r="BC101" s="83"/>
      <c r="BD101" s="82"/>
      <c r="BE101" s="82"/>
      <c r="BF101" s="82"/>
      <c r="BG101" s="82"/>
      <c r="BH101" s="82"/>
      <c r="BI101" s="82"/>
      <c r="BJ101" s="82"/>
      <c r="BK101" s="82"/>
      <c r="CA101" s="11" t="s">
        <v>68</v>
      </c>
    </row>
    <row r="102" spans="24:79" ht="12.75">
      <c r="X102" s="78"/>
      <c r="AY102" s="82"/>
      <c r="AZ102" s="82"/>
      <c r="BA102" s="114"/>
      <c r="BB102" s="82"/>
      <c r="BC102" s="83"/>
      <c r="BD102" s="82"/>
      <c r="BE102" s="82"/>
      <c r="BF102" s="82"/>
      <c r="BG102" s="82"/>
      <c r="BH102" s="82"/>
      <c r="BI102" s="82"/>
      <c r="BJ102" s="82"/>
      <c r="BK102" s="82"/>
      <c r="CA102" s="11" t="s">
        <v>70</v>
      </c>
    </row>
    <row r="103" spans="24:79" ht="12.75">
      <c r="X103" s="78"/>
      <c r="AY103" s="82"/>
      <c r="AZ103" s="82"/>
      <c r="BA103" s="114"/>
      <c r="BB103" s="82"/>
      <c r="BC103" s="83"/>
      <c r="BD103" s="82"/>
      <c r="BE103" s="82"/>
      <c r="BF103" s="82"/>
      <c r="BG103" s="82"/>
      <c r="BH103" s="82"/>
      <c r="BI103" s="82"/>
      <c r="BJ103" s="82"/>
      <c r="BK103" s="82"/>
      <c r="CA103" s="11" t="s">
        <v>72</v>
      </c>
    </row>
    <row r="104" spans="24:79" ht="12.75">
      <c r="X104" s="78"/>
      <c r="AY104" s="82"/>
      <c r="AZ104" s="82"/>
      <c r="BA104" s="114"/>
      <c r="BB104" s="82"/>
      <c r="BC104" s="83"/>
      <c r="BD104" s="82"/>
      <c r="BE104" s="82"/>
      <c r="BF104" s="82"/>
      <c r="BG104" s="82"/>
      <c r="BH104" s="82"/>
      <c r="BI104" s="82"/>
      <c r="BJ104" s="82"/>
      <c r="BK104" s="82"/>
      <c r="CA104" s="11" t="s">
        <v>73</v>
      </c>
    </row>
    <row r="105" spans="24:79" ht="12.75">
      <c r="X105" s="78"/>
      <c r="AY105" s="82"/>
      <c r="AZ105" s="82"/>
      <c r="BA105" s="114"/>
      <c r="BB105" s="82"/>
      <c r="BC105" s="83"/>
      <c r="BD105" s="82"/>
      <c r="BE105" s="82"/>
      <c r="BF105" s="82"/>
      <c r="BG105" s="82"/>
      <c r="BH105" s="82"/>
      <c r="BI105" s="82"/>
      <c r="BJ105" s="82"/>
      <c r="BK105" s="82"/>
      <c r="CA105" s="11" t="s">
        <v>75</v>
      </c>
    </row>
    <row r="106" spans="24:79" ht="12.75">
      <c r="X106" s="78"/>
      <c r="AY106" s="82"/>
      <c r="AZ106" s="82"/>
      <c r="BA106" s="114"/>
      <c r="BB106" s="82"/>
      <c r="BC106" s="83"/>
      <c r="BD106" s="82"/>
      <c r="BE106" s="82"/>
      <c r="BF106" s="82"/>
      <c r="BG106" s="82"/>
      <c r="BH106" s="82"/>
      <c r="BI106" s="82"/>
      <c r="BJ106" s="82"/>
      <c r="BK106" s="82"/>
      <c r="CA106" s="11" t="s">
        <v>76</v>
      </c>
    </row>
    <row r="107" spans="24:79" ht="12.75">
      <c r="X107" s="78"/>
      <c r="AY107" s="82"/>
      <c r="AZ107" s="82"/>
      <c r="BA107" s="82"/>
      <c r="BB107" s="82"/>
      <c r="BC107" s="83"/>
      <c r="BD107" s="82"/>
      <c r="BE107" s="82"/>
      <c r="BF107" s="82"/>
      <c r="BG107" s="82"/>
      <c r="BH107" s="82"/>
      <c r="BI107" s="82"/>
      <c r="BJ107" s="82"/>
      <c r="BK107" s="82"/>
      <c r="CA107" s="11" t="s">
        <v>78</v>
      </c>
    </row>
    <row r="108" spans="24:79" ht="12.75">
      <c r="X108" s="78"/>
      <c r="AY108" s="82"/>
      <c r="AZ108" s="82"/>
      <c r="BA108" s="82"/>
      <c r="BB108" s="82"/>
      <c r="BC108" s="83"/>
      <c r="BD108" s="82"/>
      <c r="BE108" s="82"/>
      <c r="BF108" s="82"/>
      <c r="BG108" s="82"/>
      <c r="BH108" s="82"/>
      <c r="BI108" s="82"/>
      <c r="BJ108" s="82"/>
      <c r="BK108" s="82"/>
      <c r="CA108" s="11" t="s">
        <v>79</v>
      </c>
    </row>
    <row r="109" spans="24:79" ht="12.75">
      <c r="X109" s="78"/>
      <c r="AY109" s="82"/>
      <c r="AZ109" s="82"/>
      <c r="BA109" s="82"/>
      <c r="BB109" s="82"/>
      <c r="BC109" s="83"/>
      <c r="BD109" s="82"/>
      <c r="BE109" s="82"/>
      <c r="BF109" s="82"/>
      <c r="BG109" s="82"/>
      <c r="BH109" s="82"/>
      <c r="BI109" s="82"/>
      <c r="BJ109" s="82"/>
      <c r="BK109" s="82"/>
      <c r="CA109" s="11" t="s">
        <v>80</v>
      </c>
    </row>
    <row r="110" spans="24:79" ht="12.75">
      <c r="X110" s="78"/>
      <c r="AY110" s="82"/>
      <c r="AZ110" s="82"/>
      <c r="BA110" s="82"/>
      <c r="BB110" s="82"/>
      <c r="BC110" s="83"/>
      <c r="BD110" s="82"/>
      <c r="BE110" s="82"/>
      <c r="BF110" s="82"/>
      <c r="BG110" s="82"/>
      <c r="BH110" s="82"/>
      <c r="BI110" s="82"/>
      <c r="BJ110" s="82"/>
      <c r="BK110" s="82"/>
      <c r="CA110" s="11" t="s">
        <v>783</v>
      </c>
    </row>
    <row r="111" spans="24:79" ht="12.75">
      <c r="X111" s="78"/>
      <c r="AY111" s="82"/>
      <c r="AZ111" s="82"/>
      <c r="BA111" s="82"/>
      <c r="BB111" s="82"/>
      <c r="BC111" s="83"/>
      <c r="BD111" s="82"/>
      <c r="BE111" s="82"/>
      <c r="BF111" s="82"/>
      <c r="BG111" s="82"/>
      <c r="BH111" s="82"/>
      <c r="BI111" s="82"/>
      <c r="BJ111" s="82"/>
      <c r="BK111" s="82"/>
      <c r="CA111" s="11" t="s">
        <v>82</v>
      </c>
    </row>
    <row r="112" spans="24:79" ht="12.75">
      <c r="X112" s="78"/>
      <c r="AY112" s="82"/>
      <c r="AZ112" s="82"/>
      <c r="BA112" s="82"/>
      <c r="BB112" s="82"/>
      <c r="BC112" s="83"/>
      <c r="BD112" s="82"/>
      <c r="BE112" s="82"/>
      <c r="BF112" s="82"/>
      <c r="BG112" s="82"/>
      <c r="BH112" s="82"/>
      <c r="BI112" s="82"/>
      <c r="BJ112" s="82"/>
      <c r="BK112" s="82"/>
      <c r="CA112" s="11" t="s">
        <v>85</v>
      </c>
    </row>
    <row r="113" spans="24:79" ht="12.75">
      <c r="X113" s="78"/>
      <c r="AY113" s="82"/>
      <c r="AZ113" s="82"/>
      <c r="BA113" s="82"/>
      <c r="BB113" s="82"/>
      <c r="BC113" s="83"/>
      <c r="BD113" s="82"/>
      <c r="BE113" s="82"/>
      <c r="BF113" s="82"/>
      <c r="BG113" s="82"/>
      <c r="BH113" s="82"/>
      <c r="BI113" s="82"/>
      <c r="BJ113" s="82"/>
      <c r="BK113" s="82"/>
      <c r="CA113" s="11" t="s">
        <v>86</v>
      </c>
    </row>
    <row r="114" spans="24:79" ht="12.75">
      <c r="X114" s="78"/>
      <c r="AY114" s="82"/>
      <c r="AZ114" s="82"/>
      <c r="BA114" s="82"/>
      <c r="BB114" s="82"/>
      <c r="BC114" s="83"/>
      <c r="BD114" s="82"/>
      <c r="BE114" s="82"/>
      <c r="BF114" s="82"/>
      <c r="BG114" s="82"/>
      <c r="BH114" s="82"/>
      <c r="BI114" s="82"/>
      <c r="BJ114" s="82"/>
      <c r="BK114" s="82"/>
      <c r="CA114" s="11" t="s">
        <v>88</v>
      </c>
    </row>
    <row r="115" spans="24:79" ht="12.75">
      <c r="X115" s="78"/>
      <c r="AY115" s="82"/>
      <c r="AZ115" s="82"/>
      <c r="BA115" s="114"/>
      <c r="BB115" s="82"/>
      <c r="BC115" s="83"/>
      <c r="BD115" s="82"/>
      <c r="BE115" s="82"/>
      <c r="BF115" s="82"/>
      <c r="BG115" s="82"/>
      <c r="BH115" s="82"/>
      <c r="BI115" s="82"/>
      <c r="BJ115" s="82"/>
      <c r="BK115" s="82"/>
      <c r="CA115" s="11" t="s">
        <v>90</v>
      </c>
    </row>
    <row r="116" spans="24:79" ht="12.75">
      <c r="X116" s="78"/>
      <c r="AY116" s="82"/>
      <c r="AZ116" s="82"/>
      <c r="BA116" s="82"/>
      <c r="BB116" s="82"/>
      <c r="BC116" s="83"/>
      <c r="BD116" s="82"/>
      <c r="BE116" s="82"/>
      <c r="BF116" s="82"/>
      <c r="BG116" s="82"/>
      <c r="BH116" s="82"/>
      <c r="BI116" s="82"/>
      <c r="BJ116" s="82"/>
      <c r="BK116" s="82"/>
      <c r="CA116" s="11" t="s">
        <v>91</v>
      </c>
    </row>
    <row r="117" spans="24:79" ht="12.75">
      <c r="X117" s="78"/>
      <c r="AY117" s="82"/>
      <c r="AZ117" s="82"/>
      <c r="BA117" s="82"/>
      <c r="BB117" s="82"/>
      <c r="BC117" s="83"/>
      <c r="BD117" s="82"/>
      <c r="BE117" s="82"/>
      <c r="BF117" s="82"/>
      <c r="BG117" s="82"/>
      <c r="BH117" s="82"/>
      <c r="BI117" s="82"/>
      <c r="BJ117" s="82"/>
      <c r="BK117" s="82"/>
      <c r="CA117" s="11" t="s">
        <v>92</v>
      </c>
    </row>
    <row r="118" spans="24:79" ht="12.75">
      <c r="X118" s="78"/>
      <c r="AY118" s="82"/>
      <c r="AZ118" s="82"/>
      <c r="BA118" s="82"/>
      <c r="BB118" s="82"/>
      <c r="BC118" s="83"/>
      <c r="BD118" s="82"/>
      <c r="BE118" s="82"/>
      <c r="BF118" s="82"/>
      <c r="BG118" s="82"/>
      <c r="BH118" s="82"/>
      <c r="BI118" s="82"/>
      <c r="BJ118" s="82"/>
      <c r="BK118" s="82"/>
      <c r="CA118" s="11" t="s">
        <v>93</v>
      </c>
    </row>
    <row r="119" spans="24:79" ht="12.75">
      <c r="X119" s="78"/>
      <c r="AY119" s="82"/>
      <c r="AZ119" s="82"/>
      <c r="BA119" s="82"/>
      <c r="BB119" s="82"/>
      <c r="BC119" s="83"/>
      <c r="BD119" s="82"/>
      <c r="BE119" s="82"/>
      <c r="BF119" s="82"/>
      <c r="BG119" s="82"/>
      <c r="BH119" s="82"/>
      <c r="BI119" s="82"/>
      <c r="BJ119" s="82"/>
      <c r="BK119" s="82"/>
      <c r="CA119" s="11" t="s">
        <v>95</v>
      </c>
    </row>
    <row r="120" spans="24:79" ht="12.75">
      <c r="X120" s="78"/>
      <c r="AY120" s="82"/>
      <c r="AZ120" s="82"/>
      <c r="BA120" s="82"/>
      <c r="BB120" s="82"/>
      <c r="BC120" s="83"/>
      <c r="BD120" s="82"/>
      <c r="BE120" s="82"/>
      <c r="BF120" s="82"/>
      <c r="BG120" s="82"/>
      <c r="BH120" s="82"/>
      <c r="BI120" s="82"/>
      <c r="BJ120" s="82"/>
      <c r="BK120" s="82"/>
      <c r="CA120" s="11" t="s">
        <v>96</v>
      </c>
    </row>
    <row r="121" spans="24:79" ht="12.75">
      <c r="X121" s="78"/>
      <c r="AY121" s="82"/>
      <c r="AZ121" s="82"/>
      <c r="BA121" s="82"/>
      <c r="BB121" s="82"/>
      <c r="BC121" s="83"/>
      <c r="BD121" s="82"/>
      <c r="BE121" s="82"/>
      <c r="BF121" s="82"/>
      <c r="BG121" s="82"/>
      <c r="BH121" s="82"/>
      <c r="BI121" s="82"/>
      <c r="BJ121" s="82"/>
      <c r="BK121" s="82"/>
      <c r="CA121" s="11" t="s">
        <v>97</v>
      </c>
    </row>
    <row r="122" spans="24:79" ht="12.75">
      <c r="X122" s="78"/>
      <c r="CA122" s="11" t="s">
        <v>98</v>
      </c>
    </row>
    <row r="123" spans="24:79" ht="12.75">
      <c r="X123" s="78"/>
      <c r="CA123" s="11" t="s">
        <v>100</v>
      </c>
    </row>
    <row r="124" spans="24:79" ht="12.75">
      <c r="X124" s="78"/>
      <c r="CA124" s="11" t="s">
        <v>102</v>
      </c>
    </row>
    <row r="125" spans="24:79" ht="12.75">
      <c r="X125" s="78"/>
      <c r="CA125" s="11" t="s">
        <v>103</v>
      </c>
    </row>
    <row r="126" spans="24:79" ht="12.75">
      <c r="X126" s="78"/>
      <c r="CA126" s="11" t="s">
        <v>104</v>
      </c>
    </row>
    <row r="127" spans="24:79" ht="12.75">
      <c r="X127" s="78"/>
      <c r="CA127" s="11" t="s">
        <v>105</v>
      </c>
    </row>
    <row r="128" spans="24:79" ht="12.75">
      <c r="X128" s="78"/>
      <c r="CA128" s="11" t="s">
        <v>784</v>
      </c>
    </row>
    <row r="129" spans="24:79" ht="12.75">
      <c r="X129" s="78"/>
      <c r="CA129" s="11" t="s">
        <v>106</v>
      </c>
    </row>
    <row r="130" spans="24:79" ht="12.75">
      <c r="X130" s="78"/>
      <c r="CA130" s="11" t="s">
        <v>111</v>
      </c>
    </row>
    <row r="131" spans="24:79" ht="12.75">
      <c r="X131" s="78"/>
      <c r="CA131" s="11" t="s">
        <v>112</v>
      </c>
    </row>
    <row r="132" spans="24:79" ht="12.75">
      <c r="X132" s="78"/>
      <c r="CA132" s="11" t="s">
        <v>114</v>
      </c>
    </row>
    <row r="133" spans="24:79" ht="12.75">
      <c r="X133" s="78"/>
      <c r="CA133" s="11" t="s">
        <v>115</v>
      </c>
    </row>
    <row r="134" spans="24:79" ht="12.75">
      <c r="X134" s="78"/>
      <c r="CA134" s="11" t="s">
        <v>117</v>
      </c>
    </row>
    <row r="135" spans="24:79" ht="12.75">
      <c r="X135" s="78"/>
      <c r="CA135" s="11" t="s">
        <v>118</v>
      </c>
    </row>
    <row r="136" spans="24:79" ht="12.75">
      <c r="X136" s="78"/>
      <c r="CA136" s="11" t="s">
        <v>119</v>
      </c>
    </row>
    <row r="137" spans="24:79" ht="12.75">
      <c r="X137" s="78"/>
      <c r="CA137" s="11" t="s">
        <v>120</v>
      </c>
    </row>
    <row r="138" spans="24:79" ht="12.75">
      <c r="X138" s="78"/>
      <c r="CA138" s="11" t="s">
        <v>121</v>
      </c>
    </row>
    <row r="139" spans="24:79" ht="12.75">
      <c r="X139" s="78"/>
      <c r="CA139" s="11" t="s">
        <v>122</v>
      </c>
    </row>
    <row r="140" spans="24:79" ht="12.75">
      <c r="X140" s="78"/>
      <c r="CA140" s="11" t="s">
        <v>124</v>
      </c>
    </row>
    <row r="141" spans="24:79" ht="12.75">
      <c r="X141" s="78"/>
      <c r="CA141" s="11" t="s">
        <v>125</v>
      </c>
    </row>
    <row r="142" spans="24:79" ht="12.75">
      <c r="X142" s="78"/>
      <c r="CA142" s="11" t="s">
        <v>126</v>
      </c>
    </row>
    <row r="143" spans="24:79" ht="12.75">
      <c r="X143" s="78"/>
      <c r="CA143" s="11" t="s">
        <v>128</v>
      </c>
    </row>
    <row r="144" spans="24:79" ht="12.75">
      <c r="X144" s="78"/>
      <c r="CA144" s="11" t="s">
        <v>129</v>
      </c>
    </row>
    <row r="145" spans="24:79" ht="12.75">
      <c r="X145" s="78"/>
      <c r="CA145" s="11" t="s">
        <v>130</v>
      </c>
    </row>
    <row r="146" spans="24:79" ht="12.75">
      <c r="X146" s="78"/>
      <c r="CA146" s="11" t="s">
        <v>131</v>
      </c>
    </row>
    <row r="147" spans="24:79" ht="12.75">
      <c r="X147" s="78"/>
      <c r="CA147" s="11" t="s">
        <v>132</v>
      </c>
    </row>
    <row r="148" spans="24:79" ht="12.75">
      <c r="X148" s="78"/>
      <c r="CA148" s="11" t="s">
        <v>133</v>
      </c>
    </row>
    <row r="149" spans="24:79" ht="12.75">
      <c r="X149" s="78"/>
      <c r="CA149" s="11" t="s">
        <v>134</v>
      </c>
    </row>
    <row r="150" spans="24:79" ht="12.75">
      <c r="X150" s="78"/>
      <c r="CA150" s="11" t="s">
        <v>136</v>
      </c>
    </row>
    <row r="151" spans="24:79" ht="12.75">
      <c r="X151" s="78"/>
      <c r="CA151" s="11" t="s">
        <v>138</v>
      </c>
    </row>
    <row r="152" spans="24:79" ht="12.75">
      <c r="X152" s="78"/>
      <c r="CA152" s="11" t="s">
        <v>140</v>
      </c>
    </row>
    <row r="153" spans="24:79" ht="12.75">
      <c r="X153" s="78"/>
      <c r="CA153" s="11" t="s">
        <v>141</v>
      </c>
    </row>
    <row r="154" spans="24:79" ht="12.75">
      <c r="X154" s="78"/>
      <c r="CA154" s="11" t="s">
        <v>142</v>
      </c>
    </row>
    <row r="155" spans="24:79" ht="12.75">
      <c r="X155" s="78"/>
      <c r="CA155" s="11" t="s">
        <v>549</v>
      </c>
    </row>
    <row r="156" spans="24:79" ht="12.75">
      <c r="X156" s="78"/>
      <c r="CA156" s="11" t="s">
        <v>143</v>
      </c>
    </row>
    <row r="157" spans="24:79" ht="12.75">
      <c r="X157" s="78"/>
      <c r="CA157" s="11" t="s">
        <v>144</v>
      </c>
    </row>
    <row r="158" spans="24:79" ht="12.75">
      <c r="X158" s="78"/>
      <c r="CA158" s="11" t="s">
        <v>145</v>
      </c>
    </row>
    <row r="159" spans="24:79" ht="12.75">
      <c r="X159" s="78"/>
      <c r="CA159" s="11" t="s">
        <v>146</v>
      </c>
    </row>
    <row r="160" spans="24:79" ht="12.75">
      <c r="X160" s="78"/>
      <c r="CA160" s="11" t="s">
        <v>148</v>
      </c>
    </row>
    <row r="161" spans="24:79" ht="12.75">
      <c r="X161" s="78"/>
      <c r="CA161" s="11" t="s">
        <v>150</v>
      </c>
    </row>
    <row r="162" spans="24:79" ht="12.75">
      <c r="X162" s="78"/>
      <c r="CA162" s="11" t="s">
        <v>152</v>
      </c>
    </row>
    <row r="163" spans="24:79" ht="12.75">
      <c r="X163" s="78"/>
      <c r="CA163" s="11" t="s">
        <v>154</v>
      </c>
    </row>
    <row r="164" spans="24:79" ht="12.75">
      <c r="X164" s="78"/>
      <c r="CA164" s="11" t="s">
        <v>155</v>
      </c>
    </row>
    <row r="165" spans="24:79" ht="12.75">
      <c r="X165" s="78"/>
      <c r="CA165" s="11" t="s">
        <v>156</v>
      </c>
    </row>
    <row r="166" spans="24:79" ht="12.75">
      <c r="X166" s="78"/>
      <c r="CA166" s="11" t="s">
        <v>157</v>
      </c>
    </row>
    <row r="167" spans="24:79" ht="12.75">
      <c r="X167" s="78"/>
      <c r="CA167" s="11" t="s">
        <v>158</v>
      </c>
    </row>
    <row r="168" spans="24:79" ht="12.75">
      <c r="X168" s="78"/>
      <c r="CA168" s="11" t="s">
        <v>556</v>
      </c>
    </row>
    <row r="169" spans="24:79" ht="12.75">
      <c r="X169" s="78"/>
      <c r="CA169" s="11" t="s">
        <v>160</v>
      </c>
    </row>
    <row r="170" spans="24:79" ht="12.75">
      <c r="X170" s="78"/>
      <c r="CA170" s="11" t="s">
        <v>161</v>
      </c>
    </row>
    <row r="171" spans="24:79" ht="12.75">
      <c r="X171" s="78"/>
      <c r="CA171" s="11" t="s">
        <v>162</v>
      </c>
    </row>
    <row r="172" spans="24:79" ht="12.75">
      <c r="X172" s="78"/>
      <c r="CA172" s="11" t="s">
        <v>163</v>
      </c>
    </row>
    <row r="173" spans="24:79" ht="12.75">
      <c r="X173" s="78"/>
      <c r="CA173" s="11" t="s">
        <v>164</v>
      </c>
    </row>
    <row r="174" spans="24:79" ht="12.75">
      <c r="X174" s="78"/>
      <c r="CA174" s="11" t="s">
        <v>165</v>
      </c>
    </row>
    <row r="175" spans="24:79" ht="12.75">
      <c r="X175" s="78"/>
      <c r="CA175" s="11" t="s">
        <v>166</v>
      </c>
    </row>
    <row r="176" spans="24:79" ht="12.75">
      <c r="X176" s="78"/>
      <c r="CA176" s="11" t="s">
        <v>167</v>
      </c>
    </row>
    <row r="177" spans="24:79" ht="12.75">
      <c r="X177" s="78"/>
      <c r="CA177" s="11" t="s">
        <v>169</v>
      </c>
    </row>
    <row r="178" spans="24:79" ht="12.75">
      <c r="X178" s="78"/>
      <c r="CA178" s="11" t="s">
        <v>170</v>
      </c>
    </row>
    <row r="179" spans="24:79" ht="12.75">
      <c r="X179" s="78"/>
      <c r="CA179" s="11" t="s">
        <v>171</v>
      </c>
    </row>
    <row r="180" spans="24:79" ht="12.75">
      <c r="X180" s="78"/>
      <c r="CA180" s="11" t="s">
        <v>172</v>
      </c>
    </row>
    <row r="181" spans="24:79" ht="12.75">
      <c r="X181" s="78"/>
      <c r="CA181" s="11" t="s">
        <v>174</v>
      </c>
    </row>
    <row r="182" spans="24:79" ht="12.75">
      <c r="X182" s="78"/>
      <c r="CA182" s="11" t="s">
        <v>175</v>
      </c>
    </row>
    <row r="183" spans="24:79" ht="12.75">
      <c r="X183" s="78"/>
      <c r="CA183" s="11" t="s">
        <v>177</v>
      </c>
    </row>
    <row r="184" spans="24:79" ht="12.75">
      <c r="X184" s="78"/>
      <c r="CA184" s="11" t="s">
        <v>179</v>
      </c>
    </row>
    <row r="185" spans="24:79" ht="12.75">
      <c r="X185" s="78"/>
      <c r="CA185" s="11" t="s">
        <v>181</v>
      </c>
    </row>
    <row r="186" spans="24:79" ht="12.75">
      <c r="X186" s="78"/>
      <c r="CA186" s="11" t="s">
        <v>183</v>
      </c>
    </row>
    <row r="187" spans="24:79" ht="12.75">
      <c r="X187" s="78"/>
      <c r="CA187" s="11" t="s">
        <v>184</v>
      </c>
    </row>
    <row r="188" spans="24:79" ht="12.75">
      <c r="X188" s="78"/>
      <c r="CA188" s="11" t="s">
        <v>565</v>
      </c>
    </row>
    <row r="189" spans="24:79" ht="12.75">
      <c r="X189" s="78"/>
      <c r="CA189" s="11" t="s">
        <v>185</v>
      </c>
    </row>
    <row r="190" spans="24:79" ht="12.75">
      <c r="X190" s="78"/>
      <c r="CA190" s="11" t="s">
        <v>187</v>
      </c>
    </row>
    <row r="191" spans="24:79" ht="12.75">
      <c r="X191" s="78"/>
      <c r="CA191" s="11" t="s">
        <v>188</v>
      </c>
    </row>
    <row r="192" spans="24:79" ht="12.75">
      <c r="X192" s="78"/>
      <c r="CA192" s="11" t="s">
        <v>189</v>
      </c>
    </row>
    <row r="193" spans="24:79" ht="12.75">
      <c r="X193" s="78"/>
      <c r="CA193" s="11" t="s">
        <v>190</v>
      </c>
    </row>
    <row r="194" spans="24:79" ht="12.75">
      <c r="X194" s="78"/>
      <c r="CA194" s="11" t="s">
        <v>192</v>
      </c>
    </row>
    <row r="195" spans="24:79" ht="12.75">
      <c r="X195" s="78"/>
      <c r="CA195" s="11" t="s">
        <v>193</v>
      </c>
    </row>
    <row r="196" spans="24:79" ht="12.75">
      <c r="X196" s="78"/>
      <c r="CA196" s="11" t="s">
        <v>194</v>
      </c>
    </row>
    <row r="197" spans="24:79" ht="12.75">
      <c r="X197" s="78"/>
      <c r="CA197" s="11" t="s">
        <v>195</v>
      </c>
    </row>
    <row r="198" spans="24:79" ht="12.75">
      <c r="X198" s="78"/>
      <c r="CA198" s="11" t="s">
        <v>446</v>
      </c>
    </row>
    <row r="199" spans="24:79" ht="12.75">
      <c r="X199" s="78"/>
      <c r="CA199" s="11" t="s">
        <v>197</v>
      </c>
    </row>
    <row r="200" spans="24:79" ht="12.75">
      <c r="X200" s="78"/>
      <c r="CA200" s="11" t="s">
        <v>199</v>
      </c>
    </row>
    <row r="201" spans="24:79" ht="12.75">
      <c r="X201" s="78"/>
      <c r="CA201" s="11" t="s">
        <v>201</v>
      </c>
    </row>
    <row r="202" spans="24:79" ht="12.75">
      <c r="X202" s="78"/>
      <c r="CA202" s="11" t="s">
        <v>202</v>
      </c>
    </row>
    <row r="203" spans="24:79" ht="12.75">
      <c r="X203" s="78"/>
      <c r="CA203" s="11" t="s">
        <v>203</v>
      </c>
    </row>
    <row r="204" spans="24:79" ht="12.75">
      <c r="X204" s="78"/>
      <c r="CA204" s="11" t="s">
        <v>205</v>
      </c>
    </row>
    <row r="205" spans="24:79" ht="12.75">
      <c r="X205" s="78"/>
      <c r="CA205" s="11" t="s">
        <v>207</v>
      </c>
    </row>
    <row r="206" spans="24:79" ht="12.75">
      <c r="X206" s="78"/>
      <c r="CA206" s="11" t="s">
        <v>209</v>
      </c>
    </row>
    <row r="207" spans="24:79" ht="12.75">
      <c r="X207" s="78"/>
      <c r="CA207" s="11" t="s">
        <v>210</v>
      </c>
    </row>
    <row r="208" spans="24:79" ht="12.75">
      <c r="X208" s="78"/>
      <c r="CA208" s="11" t="s">
        <v>212</v>
      </c>
    </row>
    <row r="209" spans="24:79" ht="12.75">
      <c r="X209" s="78"/>
      <c r="CA209" s="11" t="s">
        <v>213</v>
      </c>
    </row>
    <row r="210" spans="24:79" ht="12.75">
      <c r="X210" s="78"/>
      <c r="CA210" s="11" t="s">
        <v>214</v>
      </c>
    </row>
    <row r="211" spans="24:79" ht="12.75">
      <c r="X211" s="78"/>
      <c r="CA211" s="11" t="s">
        <v>216</v>
      </c>
    </row>
    <row r="212" spans="24:79" ht="12.75">
      <c r="X212" s="78"/>
      <c r="CA212" s="11" t="s">
        <v>217</v>
      </c>
    </row>
    <row r="213" spans="24:79" ht="12.75">
      <c r="X213" s="78"/>
      <c r="CA213" s="11" t="s">
        <v>222</v>
      </c>
    </row>
    <row r="214" spans="24:79" ht="12.75">
      <c r="X214" s="78"/>
      <c r="CA214" s="11" t="s">
        <v>447</v>
      </c>
    </row>
    <row r="215" spans="24:79" ht="12.75">
      <c r="X215" s="78"/>
      <c r="CA215" s="11" t="s">
        <v>224</v>
      </c>
    </row>
    <row r="216" spans="24:79" ht="12.75">
      <c r="X216" s="78"/>
      <c r="CA216" s="11" t="s">
        <v>225</v>
      </c>
    </row>
    <row r="217" spans="24:79" ht="12.75">
      <c r="X217" s="78"/>
      <c r="CA217" s="11" t="s">
        <v>226</v>
      </c>
    </row>
    <row r="218" spans="24:79" ht="12.75">
      <c r="X218" s="78"/>
      <c r="CA218" s="11" t="s">
        <v>228</v>
      </c>
    </row>
    <row r="219" spans="24:79" ht="12.75">
      <c r="X219" s="78"/>
      <c r="CA219" s="11" t="s">
        <v>229</v>
      </c>
    </row>
    <row r="220" spans="24:79" ht="12.75">
      <c r="X220" s="78"/>
      <c r="CA220" s="11" t="s">
        <v>230</v>
      </c>
    </row>
    <row r="221" spans="24:79" ht="12.75">
      <c r="X221" s="78"/>
      <c r="CA221" s="11" t="s">
        <v>231</v>
      </c>
    </row>
    <row r="222" spans="24:79" ht="12.75">
      <c r="X222" s="78"/>
      <c r="CA222" s="11" t="s">
        <v>232</v>
      </c>
    </row>
    <row r="223" spans="24:79" ht="12.75">
      <c r="X223" s="78"/>
      <c r="CA223" s="11" t="s">
        <v>233</v>
      </c>
    </row>
    <row r="224" spans="24:79" ht="12.75">
      <c r="X224" s="78"/>
      <c r="CA224" s="11" t="s">
        <v>234</v>
      </c>
    </row>
    <row r="225" spans="24:79" ht="12.75">
      <c r="X225" s="78"/>
      <c r="CA225" s="11" t="s">
        <v>235</v>
      </c>
    </row>
    <row r="226" spans="24:79" ht="12.75">
      <c r="X226" s="78"/>
      <c r="CA226" s="11" t="s">
        <v>236</v>
      </c>
    </row>
    <row r="227" spans="24:79" ht="12.75">
      <c r="X227" s="78"/>
      <c r="CA227" s="11" t="s">
        <v>237</v>
      </c>
    </row>
    <row r="228" spans="24:79" ht="12.75">
      <c r="X228" s="78"/>
      <c r="CA228" s="11" t="s">
        <v>238</v>
      </c>
    </row>
    <row r="229" spans="24:79" ht="12.75">
      <c r="X229" s="78"/>
      <c r="CA229" s="11" t="s">
        <v>239</v>
      </c>
    </row>
    <row r="230" spans="24:79" ht="12.75">
      <c r="X230" s="78"/>
      <c r="CA230" s="11" t="s">
        <v>240</v>
      </c>
    </row>
    <row r="231" spans="24:79" ht="12.75">
      <c r="X231" s="78"/>
      <c r="CA231" s="11" t="s">
        <v>457</v>
      </c>
    </row>
    <row r="232" spans="24:79" ht="12.75">
      <c r="X232" s="78"/>
      <c r="CA232" s="11" t="s">
        <v>241</v>
      </c>
    </row>
    <row r="233" spans="24:79" ht="12.75">
      <c r="X233" s="78"/>
      <c r="CA233" s="11" t="s">
        <v>242</v>
      </c>
    </row>
    <row r="234" spans="24:79" ht="12.75">
      <c r="X234" s="78"/>
      <c r="CA234" s="11" t="s">
        <v>244</v>
      </c>
    </row>
    <row r="235" spans="24:79" ht="12.75">
      <c r="X235" s="78"/>
      <c r="CA235" s="11" t="s">
        <v>246</v>
      </c>
    </row>
    <row r="236" spans="24:79" ht="12.75">
      <c r="X236" s="78"/>
      <c r="CA236" s="11" t="s">
        <v>248</v>
      </c>
    </row>
    <row r="237" spans="24:79" ht="12.75">
      <c r="X237" s="78"/>
      <c r="CA237" s="11" t="s">
        <v>250</v>
      </c>
    </row>
    <row r="238" spans="24:79" ht="12.75">
      <c r="X238" s="78"/>
      <c r="CA238" s="11" t="s">
        <v>251</v>
      </c>
    </row>
    <row r="239" spans="24:79" ht="12.75">
      <c r="X239" s="78"/>
      <c r="CA239" s="11" t="s">
        <v>253</v>
      </c>
    </row>
    <row r="240" spans="24:79" ht="12.75">
      <c r="X240" s="78"/>
      <c r="CA240" s="11" t="s">
        <v>254</v>
      </c>
    </row>
    <row r="241" spans="24:79" ht="12.75">
      <c r="X241" s="78"/>
      <c r="CA241" s="11" t="s">
        <v>256</v>
      </c>
    </row>
    <row r="242" spans="24:79" ht="12.75">
      <c r="X242" s="78"/>
      <c r="CA242" s="11" t="s">
        <v>257</v>
      </c>
    </row>
    <row r="243" spans="24:79" ht="12.75">
      <c r="X243" s="78"/>
      <c r="CA243" s="11" t="s">
        <v>259</v>
      </c>
    </row>
    <row r="244" spans="24:79" ht="12.75">
      <c r="X244" s="78"/>
      <c r="CA244" s="11" t="s">
        <v>260</v>
      </c>
    </row>
    <row r="245" spans="24:79" ht="12.75">
      <c r="X245" s="78"/>
      <c r="CA245" s="11" t="s">
        <v>261</v>
      </c>
    </row>
    <row r="246" spans="24:79" ht="12.75">
      <c r="X246" s="78"/>
      <c r="CA246" s="11" t="s">
        <v>262</v>
      </c>
    </row>
    <row r="247" spans="24:79" ht="12.75">
      <c r="X247" s="78"/>
      <c r="CA247" s="11" t="s">
        <v>264</v>
      </c>
    </row>
    <row r="248" spans="24:79" ht="12.75">
      <c r="X248" s="78"/>
      <c r="CA248" s="11" t="s">
        <v>266</v>
      </c>
    </row>
    <row r="249" spans="24:79" ht="12.75">
      <c r="X249" s="78"/>
      <c r="CA249" s="11" t="s">
        <v>267</v>
      </c>
    </row>
    <row r="250" spans="24:79" ht="12.75">
      <c r="X250" s="78"/>
      <c r="CA250" s="11" t="s">
        <v>268</v>
      </c>
    </row>
    <row r="251" spans="24:79" ht="12.75">
      <c r="X251" s="78"/>
      <c r="CA251" s="11" t="s">
        <v>269</v>
      </c>
    </row>
    <row r="252" spans="24:79" ht="12.75">
      <c r="X252" s="78"/>
      <c r="CA252" s="11" t="s">
        <v>270</v>
      </c>
    </row>
    <row r="253" spans="24:79" ht="12.75">
      <c r="X253" s="78"/>
      <c r="CA253" s="11" t="s">
        <v>271</v>
      </c>
    </row>
    <row r="254" spans="24:79" ht="12.75">
      <c r="X254" s="78"/>
      <c r="CA254" s="11" t="s">
        <v>492</v>
      </c>
    </row>
    <row r="255" spans="24:79" ht="12.75">
      <c r="X255" s="78"/>
      <c r="CA255" s="11" t="s">
        <v>272</v>
      </c>
    </row>
    <row r="256" spans="24:79" ht="12.75">
      <c r="X256" s="78"/>
      <c r="CA256" s="11" t="s">
        <v>273</v>
      </c>
    </row>
    <row r="257" spans="24:79" ht="12.75">
      <c r="X257" s="78"/>
      <c r="CA257" s="11" t="s">
        <v>499</v>
      </c>
    </row>
    <row r="258" spans="24:79" ht="12.75">
      <c r="X258" s="78"/>
      <c r="CA258" s="11" t="s">
        <v>274</v>
      </c>
    </row>
    <row r="259" spans="24:79" ht="12.75">
      <c r="X259" s="78"/>
      <c r="CA259" s="11" t="s">
        <v>277</v>
      </c>
    </row>
    <row r="260" spans="24:79" ht="12.75">
      <c r="X260" s="78"/>
      <c r="CA260" s="11" t="s">
        <v>278</v>
      </c>
    </row>
    <row r="261" spans="24:79" ht="12.75">
      <c r="X261" s="78"/>
      <c r="CA261" s="11" t="s">
        <v>279</v>
      </c>
    </row>
    <row r="262" spans="24:79" ht="12.75">
      <c r="X262" s="78"/>
      <c r="CA262" s="11" t="s">
        <v>280</v>
      </c>
    </row>
    <row r="263" spans="24:79" ht="12.75">
      <c r="X263" s="78"/>
      <c r="CA263" s="11" t="s">
        <v>281</v>
      </c>
    </row>
    <row r="264" spans="24:79" ht="12.75">
      <c r="X264" s="78"/>
      <c r="CA264" s="11" t="s">
        <v>282</v>
      </c>
    </row>
    <row r="265" spans="24:79" ht="12.75">
      <c r="X265" s="78"/>
      <c r="CA265" s="11" t="s">
        <v>283</v>
      </c>
    </row>
    <row r="266" spans="24:79" ht="12.75">
      <c r="X266" s="78"/>
      <c r="CA266" s="11" t="s">
        <v>284</v>
      </c>
    </row>
    <row r="267" spans="24:79" ht="12.75">
      <c r="X267" s="78"/>
      <c r="CA267" s="11" t="s">
        <v>285</v>
      </c>
    </row>
    <row r="268" spans="24:79" ht="12.75">
      <c r="X268" s="78"/>
      <c r="CA268" s="11" t="s">
        <v>286</v>
      </c>
    </row>
    <row r="269" spans="24:79" ht="12.75">
      <c r="X269" s="78"/>
      <c r="CA269" s="11" t="s">
        <v>294</v>
      </c>
    </row>
    <row r="270" spans="24:79" ht="12.75">
      <c r="X270" s="78"/>
      <c r="CA270" s="11" t="s">
        <v>296</v>
      </c>
    </row>
    <row r="271" spans="24:79" ht="12.75">
      <c r="X271" s="78"/>
      <c r="CA271" s="11" t="s">
        <v>297</v>
      </c>
    </row>
    <row r="272" spans="24:79" ht="12.75">
      <c r="X272" s="78"/>
      <c r="CA272" s="11" t="s">
        <v>298</v>
      </c>
    </row>
    <row r="273" spans="24:79" ht="12.75">
      <c r="X273" s="78"/>
      <c r="CA273" s="11" t="s">
        <v>299</v>
      </c>
    </row>
    <row r="274" spans="24:79" ht="12.75">
      <c r="X274" s="78"/>
      <c r="CA274" s="11" t="s">
        <v>300</v>
      </c>
    </row>
    <row r="275" spans="24:79" ht="12.75">
      <c r="X275" s="78"/>
      <c r="CA275" s="11" t="s">
        <v>301</v>
      </c>
    </row>
    <row r="276" spans="24:79" ht="12.75">
      <c r="X276" s="78"/>
      <c r="CA276" s="11" t="s">
        <v>302</v>
      </c>
    </row>
    <row r="277" spans="24:79" ht="12.75">
      <c r="X277" s="78"/>
      <c r="CA277" s="11" t="s">
        <v>303</v>
      </c>
    </row>
    <row r="278" spans="24:79" ht="12.75">
      <c r="X278" s="78"/>
      <c r="CA278" s="11" t="s">
        <v>304</v>
      </c>
    </row>
    <row r="279" spans="24:79" ht="12.75">
      <c r="X279" s="78"/>
      <c r="CA279" s="11" t="s">
        <v>305</v>
      </c>
    </row>
    <row r="280" spans="24:79" ht="12.75">
      <c r="X280" s="78"/>
      <c r="CA280" s="11" t="s">
        <v>306</v>
      </c>
    </row>
    <row r="281" spans="24:79" ht="12.75">
      <c r="X281" s="78"/>
      <c r="CA281" s="11" t="s">
        <v>307</v>
      </c>
    </row>
    <row r="282" spans="24:79" ht="12.75">
      <c r="X282" s="78"/>
      <c r="CA282" s="11" t="s">
        <v>308</v>
      </c>
    </row>
    <row r="283" spans="24:79" ht="12.75">
      <c r="X283" s="78"/>
      <c r="CA283" s="11" t="s">
        <v>309</v>
      </c>
    </row>
    <row r="284" spans="24:79" ht="12.75">
      <c r="X284" s="78"/>
      <c r="CA284" s="11" t="s">
        <v>310</v>
      </c>
    </row>
    <row r="285" spans="24:79" ht="12.75">
      <c r="X285" s="78"/>
      <c r="CA285" s="11" t="s">
        <v>311</v>
      </c>
    </row>
    <row r="286" spans="24:79" ht="12.75">
      <c r="X286" s="78"/>
      <c r="CA286" s="11" t="s">
        <v>312</v>
      </c>
    </row>
    <row r="287" spans="24:79" ht="12.75">
      <c r="X287" s="78"/>
      <c r="CA287" s="11" t="s">
        <v>318</v>
      </c>
    </row>
    <row r="288" spans="24:79" ht="12.75">
      <c r="X288" s="78"/>
      <c r="CA288" s="11" t="s">
        <v>320</v>
      </c>
    </row>
    <row r="289" spans="24:79" ht="12.75">
      <c r="X289" s="78"/>
      <c r="CA289" s="11" t="s">
        <v>507</v>
      </c>
    </row>
    <row r="290" spans="24:79" ht="12.75">
      <c r="X290" s="78"/>
      <c r="CA290" s="11" t="s">
        <v>321</v>
      </c>
    </row>
    <row r="291" ht="12.75">
      <c r="CA291" s="11" t="s">
        <v>323</v>
      </c>
    </row>
    <row r="292" ht="12.75">
      <c r="CA292" s="11" t="s">
        <v>324</v>
      </c>
    </row>
    <row r="293" ht="12.75">
      <c r="CA293" s="11" t="s">
        <v>326</v>
      </c>
    </row>
    <row r="294" ht="12.75">
      <c r="CA294" s="11" t="s">
        <v>328</v>
      </c>
    </row>
    <row r="295" ht="12.75">
      <c r="CA295" s="11" t="s">
        <v>330</v>
      </c>
    </row>
    <row r="296" ht="12.75">
      <c r="CA296" s="11" t="s">
        <v>332</v>
      </c>
    </row>
    <row r="297" ht="12.75">
      <c r="CA297" s="11" t="s">
        <v>333</v>
      </c>
    </row>
    <row r="298" ht="12.75">
      <c r="CA298" s="11" t="s">
        <v>334</v>
      </c>
    </row>
    <row r="299" ht="12.75">
      <c r="CA299" s="11" t="s">
        <v>335</v>
      </c>
    </row>
    <row r="300" ht="12.75">
      <c r="CA300" s="11" t="s">
        <v>337</v>
      </c>
    </row>
    <row r="301" ht="12.75">
      <c r="CA301" s="11" t="s">
        <v>340</v>
      </c>
    </row>
    <row r="302" ht="12.75">
      <c r="CA302" s="11" t="s">
        <v>341</v>
      </c>
    </row>
    <row r="303" ht="12.75">
      <c r="CA303" s="11" t="s">
        <v>342</v>
      </c>
    </row>
    <row r="304" ht="12.75">
      <c r="CA304" s="11" t="s">
        <v>344</v>
      </c>
    </row>
    <row r="305" ht="12.75">
      <c r="CA305" s="11" t="s">
        <v>346</v>
      </c>
    </row>
    <row r="306" ht="12.75">
      <c r="CA306" s="11" t="s">
        <v>347</v>
      </c>
    </row>
    <row r="307" ht="12.75">
      <c r="CA307" s="11" t="s">
        <v>349</v>
      </c>
    </row>
    <row r="308" ht="12.75">
      <c r="CA308" s="11" t="s">
        <v>518</v>
      </c>
    </row>
    <row r="309" ht="12.75">
      <c r="CA309" s="11" t="s">
        <v>350</v>
      </c>
    </row>
    <row r="310" ht="12.75">
      <c r="CA310" s="11" t="s">
        <v>352</v>
      </c>
    </row>
    <row r="311" ht="12.75">
      <c r="CA311" s="11" t="s">
        <v>354</v>
      </c>
    </row>
    <row r="312" ht="12.75">
      <c r="CA312" s="11" t="s">
        <v>355</v>
      </c>
    </row>
    <row r="313" ht="12.75">
      <c r="CA313" s="11" t="s">
        <v>360</v>
      </c>
    </row>
    <row r="314" ht="12.75">
      <c r="CA314" s="11" t="s">
        <v>361</v>
      </c>
    </row>
    <row r="315" ht="12.75">
      <c r="CA315" s="11" t="s">
        <v>363</v>
      </c>
    </row>
    <row r="316" ht="12.75">
      <c r="CA316" s="11" t="s">
        <v>365</v>
      </c>
    </row>
    <row r="317" ht="12.75">
      <c r="CA317" s="11" t="s">
        <v>366</v>
      </c>
    </row>
    <row r="318" ht="12.75">
      <c r="CA318" s="11" t="s">
        <v>534</v>
      </c>
    </row>
    <row r="319" ht="12.75">
      <c r="CA319" s="11" t="s">
        <v>790</v>
      </c>
    </row>
    <row r="320" ht="12.75">
      <c r="CA320" s="11" t="s">
        <v>795</v>
      </c>
    </row>
    <row r="321" ht="12.75">
      <c r="CA321" s="11" t="s">
        <v>797</v>
      </c>
    </row>
    <row r="322" ht="12.75">
      <c r="CA322" s="11" t="s">
        <v>799</v>
      </c>
    </row>
    <row r="323" ht="12.75">
      <c r="CA323" s="11" t="s">
        <v>800</v>
      </c>
    </row>
    <row r="324" ht="12.75">
      <c r="CA324" s="11" t="s">
        <v>801</v>
      </c>
    </row>
    <row r="325" ht="12.75">
      <c r="CA325" s="11" t="s">
        <v>802</v>
      </c>
    </row>
    <row r="326" ht="12.75">
      <c r="CA326" s="11" t="s">
        <v>803</v>
      </c>
    </row>
    <row r="327" ht="12.75">
      <c r="CA327" s="11" t="s">
        <v>804</v>
      </c>
    </row>
    <row r="328" ht="12.75">
      <c r="CA328" s="11" t="s">
        <v>806</v>
      </c>
    </row>
    <row r="329" ht="12.75">
      <c r="CA329" s="11" t="s">
        <v>807</v>
      </c>
    </row>
    <row r="330" ht="12.75">
      <c r="CA330" s="11" t="s">
        <v>808</v>
      </c>
    </row>
    <row r="331" ht="12.75">
      <c r="CA331" s="11" t="s">
        <v>371</v>
      </c>
    </row>
    <row r="332" ht="12.75">
      <c r="CA332" s="11" t="s">
        <v>809</v>
      </c>
    </row>
    <row r="333" ht="12.75">
      <c r="CA333" s="11" t="s">
        <v>810</v>
      </c>
    </row>
    <row r="334" ht="12.75">
      <c r="CA334" s="11" t="s">
        <v>812</v>
      </c>
    </row>
    <row r="335" ht="12.75">
      <c r="CA335" s="11" t="s">
        <v>813</v>
      </c>
    </row>
    <row r="336" ht="12.75">
      <c r="CA336" s="11" t="s">
        <v>814</v>
      </c>
    </row>
    <row r="337" ht="12.75">
      <c r="CA337" s="11" t="s">
        <v>815</v>
      </c>
    </row>
    <row r="338" ht="12.75">
      <c r="CA338" s="11" t="s">
        <v>818</v>
      </c>
    </row>
    <row r="339" ht="12.75">
      <c r="CA339" s="11" t="s">
        <v>819</v>
      </c>
    </row>
    <row r="340" ht="12.75">
      <c r="CA340" s="11" t="s">
        <v>820</v>
      </c>
    </row>
    <row r="341" ht="12.75">
      <c r="CA341" s="11" t="s">
        <v>821</v>
      </c>
    </row>
    <row r="342" ht="12.75">
      <c r="CA342" s="11" t="s">
        <v>822</v>
      </c>
    </row>
    <row r="343" ht="12.75">
      <c r="CA343" s="11" t="s">
        <v>823</v>
      </c>
    </row>
    <row r="344" ht="12.75">
      <c r="CA344" s="11" t="s">
        <v>824</v>
      </c>
    </row>
    <row r="345" ht="12.75">
      <c r="CA345" s="11" t="s">
        <v>379</v>
      </c>
    </row>
    <row r="346" ht="12.75">
      <c r="CA346" s="11" t="s">
        <v>380</v>
      </c>
    </row>
    <row r="347" ht="12.75">
      <c r="CA347" s="11" t="s">
        <v>384</v>
      </c>
    </row>
    <row r="348" ht="12.75">
      <c r="CA348" s="11" t="s">
        <v>825</v>
      </c>
    </row>
    <row r="349" ht="12.75">
      <c r="CA349" s="11" t="s">
        <v>826</v>
      </c>
    </row>
    <row r="350" ht="12.75">
      <c r="CA350" s="11" t="s">
        <v>828</v>
      </c>
    </row>
    <row r="351" ht="12.75">
      <c r="CA351" s="11" t="s">
        <v>829</v>
      </c>
    </row>
    <row r="352" ht="12.75">
      <c r="CA352" s="11" t="s">
        <v>830</v>
      </c>
    </row>
    <row r="353" ht="12.75">
      <c r="CA353" s="11" t="s">
        <v>833</v>
      </c>
    </row>
    <row r="354" ht="12.75">
      <c r="CA354" s="11" t="s">
        <v>834</v>
      </c>
    </row>
    <row r="355" ht="12.75">
      <c r="CA355" s="11" t="s">
        <v>835</v>
      </c>
    </row>
    <row r="356" ht="12.75">
      <c r="CA356" s="11" t="s">
        <v>838</v>
      </c>
    </row>
    <row r="357" ht="12.75">
      <c r="CA357" s="11" t="s">
        <v>839</v>
      </c>
    </row>
    <row r="358" ht="12.75">
      <c r="CA358" s="11" t="s">
        <v>841</v>
      </c>
    </row>
    <row r="359" ht="12.75">
      <c r="CA359" s="11" t="s">
        <v>842</v>
      </c>
    </row>
    <row r="360" ht="12.75">
      <c r="CA360" s="11" t="s">
        <v>843</v>
      </c>
    </row>
    <row r="361" ht="12.75">
      <c r="CA361" s="11" t="s">
        <v>845</v>
      </c>
    </row>
    <row r="362" ht="12.75">
      <c r="CA362" s="11" t="s">
        <v>847</v>
      </c>
    </row>
    <row r="363" ht="12.75">
      <c r="CA363" s="11" t="s">
        <v>848</v>
      </c>
    </row>
    <row r="364" ht="12.75">
      <c r="CA364" s="11" t="s">
        <v>849</v>
      </c>
    </row>
    <row r="365" ht="12.75">
      <c r="CA365" s="11" t="s">
        <v>850</v>
      </c>
    </row>
    <row r="366" ht="12.75">
      <c r="CA366" s="11" t="s">
        <v>852</v>
      </c>
    </row>
    <row r="367" ht="12.75">
      <c r="CA367" s="11" t="s">
        <v>853</v>
      </c>
    </row>
    <row r="368" ht="12.75">
      <c r="CA368" s="11" t="s">
        <v>855</v>
      </c>
    </row>
    <row r="369" ht="12.75">
      <c r="CA369" s="11" t="s">
        <v>861</v>
      </c>
    </row>
    <row r="370" ht="12.75">
      <c r="CA370" s="11" t="s">
        <v>862</v>
      </c>
    </row>
    <row r="371" ht="12.75">
      <c r="CA371" s="11" t="s">
        <v>863</v>
      </c>
    </row>
    <row r="372" ht="12.75">
      <c r="CA372" s="11" t="s">
        <v>865</v>
      </c>
    </row>
    <row r="373" ht="12.75">
      <c r="CA373" s="11" t="s">
        <v>867</v>
      </c>
    </row>
    <row r="374" ht="12.75">
      <c r="CA374" s="11" t="s">
        <v>868</v>
      </c>
    </row>
    <row r="375" ht="12.75">
      <c r="CA375" s="11" t="s">
        <v>870</v>
      </c>
    </row>
    <row r="376" ht="12.75">
      <c r="CA376" s="11" t="s">
        <v>871</v>
      </c>
    </row>
    <row r="377" ht="12.75">
      <c r="CA377" s="11" t="s">
        <v>873</v>
      </c>
    </row>
    <row r="378" ht="12.75">
      <c r="CA378" s="11" t="s">
        <v>874</v>
      </c>
    </row>
    <row r="379" ht="12.75">
      <c r="CA379" s="11" t="s">
        <v>875</v>
      </c>
    </row>
    <row r="380" ht="12.75">
      <c r="CA380" s="11" t="s">
        <v>877</v>
      </c>
    </row>
    <row r="381" ht="12.75">
      <c r="CA381" s="11" t="s">
        <v>878</v>
      </c>
    </row>
    <row r="382" ht="12.75">
      <c r="CA382" s="11" t="s">
        <v>879</v>
      </c>
    </row>
    <row r="383" ht="12.75">
      <c r="CA383" s="11" t="s">
        <v>881</v>
      </c>
    </row>
    <row r="384" ht="12.75">
      <c r="CA384" s="11" t="s">
        <v>882</v>
      </c>
    </row>
    <row r="385" ht="12.75">
      <c r="CA385" s="11" t="s">
        <v>883</v>
      </c>
    </row>
    <row r="386" ht="12.75">
      <c r="CA386" s="11" t="s">
        <v>884</v>
      </c>
    </row>
    <row r="387" ht="12.75">
      <c r="CA387" s="11" t="s">
        <v>885</v>
      </c>
    </row>
    <row r="388" ht="12.75">
      <c r="CA388" s="11" t="s">
        <v>887</v>
      </c>
    </row>
    <row r="389" ht="12.75">
      <c r="CA389" s="11" t="s">
        <v>888</v>
      </c>
    </row>
    <row r="390" ht="12.75">
      <c r="CA390" s="11" t="s">
        <v>889</v>
      </c>
    </row>
    <row r="391" ht="12.75">
      <c r="CA391" s="11" t="s">
        <v>891</v>
      </c>
    </row>
    <row r="392" ht="12.75">
      <c r="CA392" s="11" t="s">
        <v>893</v>
      </c>
    </row>
    <row r="393" ht="12.75">
      <c r="CA393" s="11" t="s">
        <v>894</v>
      </c>
    </row>
    <row r="394" ht="12.75">
      <c r="CA394" s="11" t="s">
        <v>895</v>
      </c>
    </row>
    <row r="395" ht="12.75">
      <c r="CA395" s="11" t="s">
        <v>896</v>
      </c>
    </row>
    <row r="396" ht="12.75">
      <c r="CA396" s="11" t="s">
        <v>897</v>
      </c>
    </row>
    <row r="397" ht="12.75">
      <c r="CA397" s="11" t="s">
        <v>899</v>
      </c>
    </row>
    <row r="398" ht="12.75">
      <c r="CA398" s="11" t="s">
        <v>900</v>
      </c>
    </row>
    <row r="399" ht="12.75">
      <c r="CA399" s="11" t="s">
        <v>901</v>
      </c>
    </row>
    <row r="400" ht="12.75">
      <c r="CA400" s="11" t="s">
        <v>906</v>
      </c>
    </row>
    <row r="401" ht="12.75">
      <c r="CA401" s="11" t="s">
        <v>907</v>
      </c>
    </row>
    <row r="402" ht="12.75">
      <c r="CA402" s="11" t="s">
        <v>908</v>
      </c>
    </row>
    <row r="403" ht="12.75">
      <c r="CA403" s="11" t="s">
        <v>910</v>
      </c>
    </row>
    <row r="404" ht="12.75">
      <c r="CA404" s="11" t="s">
        <v>912</v>
      </c>
    </row>
    <row r="405" ht="12.75">
      <c r="CA405" s="11" t="s">
        <v>386</v>
      </c>
    </row>
    <row r="406" ht="12.75">
      <c r="CA406" s="11" t="s">
        <v>392</v>
      </c>
    </row>
    <row r="407" ht="12.75">
      <c r="CA407" s="11" t="s">
        <v>396</v>
      </c>
    </row>
    <row r="408" ht="12.75">
      <c r="CA408" s="11" t="s">
        <v>401</v>
      </c>
    </row>
    <row r="409" ht="12.75">
      <c r="CA409" s="11" t="s">
        <v>406</v>
      </c>
    </row>
    <row r="410" ht="12.75">
      <c r="CA410" s="11" t="s">
        <v>411</v>
      </c>
    </row>
    <row r="411" ht="12.75">
      <c r="CA411" s="11" t="s">
        <v>913</v>
      </c>
    </row>
    <row r="412" ht="12.75">
      <c r="CA412" s="11" t="s">
        <v>417</v>
      </c>
    </row>
    <row r="413" ht="12.75">
      <c r="CA413" s="11" t="s">
        <v>916</v>
      </c>
    </row>
    <row r="414" ht="12.75">
      <c r="CA414" s="11" t="s">
        <v>917</v>
      </c>
    </row>
    <row r="415" ht="12.75">
      <c r="CA415" s="11" t="s">
        <v>919</v>
      </c>
    </row>
    <row r="416" ht="12.75">
      <c r="CA416" s="11" t="s">
        <v>922</v>
      </c>
    </row>
    <row r="417" ht="12.75">
      <c r="CA417" s="11" t="s">
        <v>925</v>
      </c>
    </row>
    <row r="418" ht="12.75">
      <c r="CA418" s="11" t="s">
        <v>926</v>
      </c>
    </row>
    <row r="419" ht="12.75">
      <c r="CA419" s="11" t="s">
        <v>928</v>
      </c>
    </row>
    <row r="420" ht="12.75">
      <c r="CA420" s="11" t="s">
        <v>936</v>
      </c>
    </row>
    <row r="421" ht="12.75">
      <c r="CA421" s="11" t="s">
        <v>937</v>
      </c>
    </row>
    <row r="422" ht="12.75">
      <c r="CA422" s="11" t="s">
        <v>939</v>
      </c>
    </row>
    <row r="423" ht="12.75">
      <c r="CA423" s="11" t="s">
        <v>941</v>
      </c>
    </row>
    <row r="424" ht="12.75">
      <c r="CA424" s="11" t="s">
        <v>942</v>
      </c>
    </row>
    <row r="425" ht="12.75">
      <c r="CA425" s="11" t="s">
        <v>943</v>
      </c>
    </row>
    <row r="426" ht="12.75">
      <c r="CA426" s="11" t="s">
        <v>945</v>
      </c>
    </row>
    <row r="427" ht="12.75">
      <c r="CA427" s="11" t="s">
        <v>947</v>
      </c>
    </row>
    <row r="428" ht="12.75">
      <c r="CA428" s="11" t="s">
        <v>949</v>
      </c>
    </row>
    <row r="429" ht="12.75">
      <c r="CA429" s="11" t="s">
        <v>422</v>
      </c>
    </row>
    <row r="430" ht="12.75">
      <c r="CA430" s="11"/>
    </row>
    <row r="431" ht="12.75">
      <c r="CA431" s="11"/>
    </row>
    <row r="432" ht="12.75">
      <c r="CA432" s="11"/>
    </row>
    <row r="433" ht="12.75">
      <c r="CA433" s="11"/>
    </row>
    <row r="434" ht="12.75">
      <c r="CA434" s="11"/>
    </row>
    <row r="435" ht="12.75">
      <c r="CA435" s="11"/>
    </row>
    <row r="436" ht="12.75">
      <c r="CA436" s="11"/>
    </row>
    <row r="437" ht="12.75">
      <c r="CA437" s="11"/>
    </row>
    <row r="438" ht="12.75">
      <c r="CA438" s="11"/>
    </row>
    <row r="439" ht="12.75">
      <c r="CA439" s="11"/>
    </row>
    <row r="440" ht="12.75">
      <c r="CA440" s="11"/>
    </row>
    <row r="441" ht="12.75">
      <c r="CA441" s="11"/>
    </row>
    <row r="442" ht="12.75">
      <c r="CA442" s="11"/>
    </row>
    <row r="443" ht="12.75">
      <c r="CA443" s="11"/>
    </row>
    <row r="444" ht="12.75">
      <c r="CA444" s="11"/>
    </row>
    <row r="445" ht="12.75">
      <c r="CA445" s="11"/>
    </row>
    <row r="446" ht="12.75">
      <c r="CA446" s="11"/>
    </row>
    <row r="447" ht="12.75">
      <c r="CA447" s="11"/>
    </row>
    <row r="448" ht="12.75">
      <c r="CA448" s="11"/>
    </row>
    <row r="449" ht="12.75">
      <c r="CA449" s="11"/>
    </row>
    <row r="450" ht="12.75">
      <c r="CA450" s="11"/>
    </row>
    <row r="451" ht="12.75">
      <c r="CA451" s="11"/>
    </row>
    <row r="452" ht="12.75">
      <c r="CA452" s="11"/>
    </row>
    <row r="453" ht="12.75">
      <c r="CA453" s="11"/>
    </row>
    <row r="454" ht="12.75">
      <c r="CA454" s="11"/>
    </row>
    <row r="455" ht="12.75">
      <c r="CA455" s="11"/>
    </row>
    <row r="456" ht="12.75">
      <c r="CA456" s="11"/>
    </row>
    <row r="457" ht="12.75">
      <c r="CA457" s="11"/>
    </row>
    <row r="458" ht="12.75">
      <c r="CA458" s="11"/>
    </row>
    <row r="459" ht="12.75">
      <c r="CA459" s="11"/>
    </row>
    <row r="460" ht="12.75">
      <c r="CA460" s="11"/>
    </row>
    <row r="461" ht="12.75">
      <c r="CA461" s="11"/>
    </row>
    <row r="462" ht="12.75">
      <c r="CA462" s="11"/>
    </row>
    <row r="463" ht="12.75">
      <c r="CA463" s="11"/>
    </row>
    <row r="464" ht="12.75">
      <c r="CA464" s="11"/>
    </row>
    <row r="465" ht="12.75">
      <c r="CA465" s="11"/>
    </row>
    <row r="466" ht="12.75">
      <c r="CA466" s="11"/>
    </row>
    <row r="467" ht="12.75">
      <c r="CA467" s="11"/>
    </row>
    <row r="468" ht="12.75">
      <c r="CA468" s="11"/>
    </row>
    <row r="469" ht="12.75">
      <c r="CA469" s="11"/>
    </row>
    <row r="470" ht="12.75">
      <c r="CA470" s="11"/>
    </row>
    <row r="471" ht="12.75">
      <c r="CA471" s="11"/>
    </row>
    <row r="472" ht="12.75">
      <c r="CA472" s="11"/>
    </row>
    <row r="473" ht="12.75">
      <c r="CA473" s="11"/>
    </row>
    <row r="474" ht="12.75">
      <c r="CA474" s="11"/>
    </row>
    <row r="475" ht="12.75">
      <c r="CA475" s="11"/>
    </row>
    <row r="476" ht="12.75">
      <c r="CA476" s="11"/>
    </row>
    <row r="477" ht="12.75">
      <c r="CA477" s="11"/>
    </row>
    <row r="478" ht="12.75">
      <c r="CA478" s="11"/>
    </row>
    <row r="479" ht="12.75">
      <c r="CA479" s="11"/>
    </row>
    <row r="480" ht="12.75">
      <c r="CA480" s="11"/>
    </row>
    <row r="481" ht="12.75">
      <c r="CA481" s="11"/>
    </row>
    <row r="482" ht="12.75">
      <c r="CA482" s="11"/>
    </row>
    <row r="483" ht="12.75">
      <c r="CA483" s="11"/>
    </row>
    <row r="484" ht="12.75">
      <c r="CA484" s="11"/>
    </row>
    <row r="485" ht="12.75">
      <c r="CA485" s="11"/>
    </row>
    <row r="486" ht="12.75">
      <c r="CA486" s="11"/>
    </row>
    <row r="487" ht="12.75">
      <c r="CA487" s="11"/>
    </row>
    <row r="488" ht="12.75">
      <c r="CA488" s="11"/>
    </row>
    <row r="489" ht="12.75">
      <c r="CA489" s="11"/>
    </row>
    <row r="490" ht="12.75">
      <c r="CA490" s="11"/>
    </row>
    <row r="491" ht="12.75">
      <c r="CA491" s="11"/>
    </row>
    <row r="492" ht="12.75">
      <c r="CA492" s="11"/>
    </row>
    <row r="493" ht="12.75">
      <c r="CA493" s="11"/>
    </row>
    <row r="494" ht="12.75">
      <c r="CA494" s="11"/>
    </row>
    <row r="495" ht="12.75">
      <c r="CA495" s="11"/>
    </row>
    <row r="496" ht="12.75">
      <c r="CA496" s="11"/>
    </row>
    <row r="497" ht="12.75">
      <c r="CA497" s="11"/>
    </row>
    <row r="498" ht="12.75">
      <c r="CA498" s="11"/>
    </row>
    <row r="499" ht="12.75">
      <c r="CA499" s="11"/>
    </row>
    <row r="500" ht="12.75">
      <c r="CA500" s="11"/>
    </row>
    <row r="501" ht="12.75">
      <c r="CA501" s="11"/>
    </row>
    <row r="502" ht="12.75">
      <c r="CA502" s="11"/>
    </row>
    <row r="503" ht="12.75">
      <c r="CA503" s="11"/>
    </row>
    <row r="504" ht="12.75">
      <c r="CA504" s="11"/>
    </row>
    <row r="505" ht="12.75">
      <c r="CA505" s="11"/>
    </row>
    <row r="506" ht="12.75">
      <c r="CA506" s="11"/>
    </row>
    <row r="507" ht="12.75">
      <c r="CA507" s="11"/>
    </row>
    <row r="508" ht="12.75">
      <c r="CA508" s="11"/>
    </row>
    <row r="509" ht="12.75">
      <c r="CA509" s="11"/>
    </row>
    <row r="510" ht="12.75">
      <c r="CA510" s="11"/>
    </row>
    <row r="511" ht="12.75">
      <c r="CA511" s="11"/>
    </row>
    <row r="512" ht="12.75">
      <c r="CA512" s="11"/>
    </row>
    <row r="513" ht="12.75">
      <c r="CA513" s="11"/>
    </row>
    <row r="514" ht="12.75">
      <c r="CA514" s="11"/>
    </row>
    <row r="515" ht="12.75">
      <c r="CA515" s="11"/>
    </row>
    <row r="516" ht="12.75">
      <c r="CA516" s="11"/>
    </row>
    <row r="517" ht="12.75">
      <c r="CA517" s="11"/>
    </row>
    <row r="518" ht="12.75">
      <c r="CA518" s="11"/>
    </row>
    <row r="519" ht="12.75">
      <c r="CA519" s="11"/>
    </row>
    <row r="520" ht="12.75">
      <c r="CA520" s="11"/>
    </row>
    <row r="521" ht="12.75">
      <c r="CA521" s="11"/>
    </row>
    <row r="522" ht="12.75">
      <c r="CA522" s="11"/>
    </row>
    <row r="523" ht="12.75">
      <c r="CA523" s="11"/>
    </row>
    <row r="524" ht="12.75">
      <c r="CA524" s="11"/>
    </row>
    <row r="525" ht="12.75">
      <c r="CA525" s="11"/>
    </row>
    <row r="526" ht="12.75">
      <c r="CA526" s="11"/>
    </row>
    <row r="527" ht="12.75">
      <c r="CA527" s="11"/>
    </row>
    <row r="528" ht="12.75">
      <c r="CA528" s="11"/>
    </row>
    <row r="529" ht="12.75">
      <c r="CA529" s="11"/>
    </row>
    <row r="530" ht="12.75">
      <c r="CA530" s="11"/>
    </row>
    <row r="531" ht="12.75">
      <c r="CA531" s="11"/>
    </row>
    <row r="532" ht="12.75">
      <c r="CA532" s="11"/>
    </row>
    <row r="533" ht="12.75">
      <c r="CA533" s="11"/>
    </row>
    <row r="534" ht="12.75">
      <c r="CA534" s="11"/>
    </row>
    <row r="535" ht="12.75">
      <c r="CA535" s="11"/>
    </row>
    <row r="536" ht="12.75">
      <c r="CA536" s="11"/>
    </row>
    <row r="537" ht="12.75">
      <c r="CA537" s="11"/>
    </row>
    <row r="538" ht="12.75">
      <c r="CA538" s="11"/>
    </row>
    <row r="539" ht="12.75">
      <c r="CA539" s="11"/>
    </row>
    <row r="540" ht="12.75">
      <c r="CA540" s="11"/>
    </row>
    <row r="541" ht="12.75">
      <c r="CA541" s="11"/>
    </row>
    <row r="542" ht="12.75">
      <c r="CA542" s="11"/>
    </row>
    <row r="543" ht="12.75">
      <c r="CA543" s="11"/>
    </row>
    <row r="544" ht="12.75">
      <c r="CA544" s="11"/>
    </row>
    <row r="545" ht="12.75">
      <c r="CA545" s="11"/>
    </row>
    <row r="546" ht="12.75">
      <c r="CA546" s="11"/>
    </row>
    <row r="547" ht="12.75">
      <c r="CA547" s="11"/>
    </row>
    <row r="548" ht="12.75">
      <c r="CA548" s="11"/>
    </row>
    <row r="549" ht="12.75">
      <c r="CA549" s="11"/>
    </row>
    <row r="550" ht="12.75">
      <c r="CA550" s="11"/>
    </row>
    <row r="551" ht="12.75">
      <c r="CA551" s="11"/>
    </row>
    <row r="552" ht="12.75">
      <c r="CA552" s="11"/>
    </row>
    <row r="553" ht="12.75">
      <c r="CA553" s="11"/>
    </row>
    <row r="554" ht="12.75">
      <c r="CA554" s="11"/>
    </row>
    <row r="555" ht="12.75">
      <c r="CA555" s="11"/>
    </row>
    <row r="556" ht="12.75">
      <c r="CA556" s="11"/>
    </row>
    <row r="557" ht="12.75">
      <c r="CA557" s="11"/>
    </row>
    <row r="558" ht="12.75">
      <c r="CA558" s="11"/>
    </row>
    <row r="559" ht="12.75">
      <c r="CA559" s="11"/>
    </row>
    <row r="560" ht="12.75">
      <c r="CA560" s="11"/>
    </row>
    <row r="561" ht="12.75">
      <c r="CA561" s="11"/>
    </row>
    <row r="562" ht="12.75">
      <c r="CA562" s="11"/>
    </row>
    <row r="563" ht="12.75">
      <c r="CA563" s="11"/>
    </row>
    <row r="564" ht="12.75">
      <c r="CA564" s="11"/>
    </row>
    <row r="565" ht="12.75">
      <c r="CA565" s="11"/>
    </row>
    <row r="566" ht="12.75">
      <c r="CA566" s="11"/>
    </row>
    <row r="567" ht="12.75">
      <c r="CA567" s="11"/>
    </row>
    <row r="568" ht="12.75">
      <c r="CA568" s="11"/>
    </row>
    <row r="569" ht="12.75">
      <c r="CA569" s="11"/>
    </row>
    <row r="570" ht="12.75">
      <c r="CA570" s="11"/>
    </row>
    <row r="571" ht="12.75">
      <c r="CA571" s="11"/>
    </row>
    <row r="572" ht="12.75">
      <c r="CA572" s="11"/>
    </row>
    <row r="573" ht="12.75">
      <c r="CA573" s="11"/>
    </row>
    <row r="574" ht="12.75">
      <c r="CA574" s="11"/>
    </row>
    <row r="575" ht="12.75">
      <c r="CA575" s="11"/>
    </row>
    <row r="576" ht="12.75">
      <c r="CA576" s="11"/>
    </row>
    <row r="577" ht="12.75">
      <c r="CA577" s="11"/>
    </row>
    <row r="578" ht="12.75">
      <c r="CA578" s="11"/>
    </row>
    <row r="579" ht="12.75">
      <c r="CA579" s="11"/>
    </row>
    <row r="580" ht="12.75">
      <c r="CA580" s="11"/>
    </row>
    <row r="581" ht="12.75">
      <c r="CA581" s="11"/>
    </row>
    <row r="582" ht="12.75">
      <c r="CA582" s="11"/>
    </row>
    <row r="583" ht="12.75">
      <c r="CA583" s="11"/>
    </row>
    <row r="584" ht="12.75">
      <c r="CA584" s="11"/>
    </row>
    <row r="585" ht="12.75">
      <c r="CA585" s="11"/>
    </row>
    <row r="586" ht="12.75">
      <c r="CA586" s="11"/>
    </row>
    <row r="587" ht="12.75">
      <c r="CA587" s="11"/>
    </row>
    <row r="588" ht="12.75">
      <c r="CA588" s="11"/>
    </row>
    <row r="589" ht="12.75">
      <c r="CA589" s="11"/>
    </row>
    <row r="590" ht="12.75">
      <c r="CA590" s="11"/>
    </row>
    <row r="591" ht="12.75">
      <c r="CA591" s="11"/>
    </row>
    <row r="592" ht="12.75">
      <c r="CA592" s="11"/>
    </row>
    <row r="593" ht="12.75">
      <c r="CA593" s="11"/>
    </row>
    <row r="594" ht="12.75">
      <c r="CA594" s="11"/>
    </row>
    <row r="595" ht="12.75">
      <c r="CA595" s="11"/>
    </row>
    <row r="596" ht="12.75">
      <c r="CA596" s="11"/>
    </row>
    <row r="597" ht="12.75">
      <c r="CA597" s="11"/>
    </row>
    <row r="598" ht="12.75">
      <c r="CA598" s="11"/>
    </row>
    <row r="599" ht="12.75">
      <c r="CA599" s="11"/>
    </row>
    <row r="600" ht="12.75">
      <c r="CA600" s="11"/>
    </row>
    <row r="601" ht="12.75">
      <c r="CA601" s="11"/>
    </row>
    <row r="602" ht="12.75">
      <c r="CA602" s="11"/>
    </row>
    <row r="603" ht="12.75">
      <c r="CA603" s="11"/>
    </row>
    <row r="604" ht="12.75">
      <c r="CA604" s="11"/>
    </row>
    <row r="605" ht="12.75">
      <c r="CA605" s="11"/>
    </row>
    <row r="606" ht="12.75">
      <c r="CA606" s="11"/>
    </row>
    <row r="607" ht="12.75">
      <c r="CA607" s="11"/>
    </row>
    <row r="608" ht="12.75">
      <c r="CA608" s="11"/>
    </row>
    <row r="609" ht="12.75">
      <c r="CA609" s="11"/>
    </row>
    <row r="610" ht="12.75">
      <c r="CA610" s="11"/>
    </row>
    <row r="611" ht="12.75">
      <c r="CA611" s="11"/>
    </row>
    <row r="612" ht="12.75">
      <c r="CA612" s="11"/>
    </row>
    <row r="613" ht="12.75">
      <c r="CA613" s="11"/>
    </row>
    <row r="614" ht="12.75">
      <c r="CA614" s="11"/>
    </row>
    <row r="615" ht="12.75">
      <c r="CA615" s="11"/>
    </row>
    <row r="616" ht="12.75">
      <c r="CA616" s="11"/>
    </row>
    <row r="617" ht="12.75">
      <c r="CA617" s="11"/>
    </row>
    <row r="618" ht="12.75">
      <c r="CA618" s="11"/>
    </row>
    <row r="619" ht="12.75">
      <c r="CA619" s="11"/>
    </row>
    <row r="620" ht="12.75">
      <c r="CA620" s="11"/>
    </row>
    <row r="621" ht="12.75">
      <c r="CA621" s="11"/>
    </row>
    <row r="622" ht="12.75">
      <c r="CA622" s="11"/>
    </row>
    <row r="623" ht="12.75">
      <c r="CA623" s="11"/>
    </row>
    <row r="624" ht="12.75">
      <c r="CA624" s="11"/>
    </row>
    <row r="625" ht="12.75">
      <c r="CA625" s="11"/>
    </row>
    <row r="626" ht="12.75">
      <c r="CA626" s="11"/>
    </row>
    <row r="627" ht="12.75">
      <c r="CA627" s="11"/>
    </row>
    <row r="628" ht="12.75">
      <c r="CA628" s="11"/>
    </row>
    <row r="629" ht="12.75">
      <c r="CA629" s="11"/>
    </row>
    <row r="630" ht="12.75">
      <c r="CA630" s="11"/>
    </row>
    <row r="631" ht="12.75">
      <c r="CA631" s="11"/>
    </row>
    <row r="632" ht="12.75">
      <c r="CA632" s="11"/>
    </row>
    <row r="633" ht="12.75">
      <c r="CA633" s="11"/>
    </row>
    <row r="634" ht="12.75">
      <c r="CA634" s="11"/>
    </row>
    <row r="635" ht="12.75">
      <c r="CA635" s="11"/>
    </row>
    <row r="636" ht="12.75">
      <c r="CA636" s="11"/>
    </row>
    <row r="637" ht="12.75">
      <c r="CA637" s="11"/>
    </row>
    <row r="638" ht="12.75">
      <c r="CA638" s="11"/>
    </row>
    <row r="639" ht="12.75">
      <c r="CA639" s="11"/>
    </row>
    <row r="640" ht="12.75">
      <c r="CA640" s="11"/>
    </row>
    <row r="641" ht="12.75">
      <c r="CA641" s="11"/>
    </row>
    <row r="642" ht="12.75">
      <c r="CA642" s="11"/>
    </row>
    <row r="643" ht="12.75">
      <c r="CA643" s="11"/>
    </row>
    <row r="644" ht="12.75">
      <c r="CA644" s="11"/>
    </row>
    <row r="645" ht="12.75">
      <c r="CA645" s="11"/>
    </row>
    <row r="646" ht="12.75">
      <c r="CA646" s="11"/>
    </row>
    <row r="647" ht="12.75">
      <c r="CA647" s="11"/>
    </row>
    <row r="648" ht="12.75">
      <c r="CA648" s="11"/>
    </row>
    <row r="649" ht="12.75">
      <c r="CA649" s="11"/>
    </row>
    <row r="650" ht="12.75">
      <c r="CA650" s="11"/>
    </row>
    <row r="651" ht="12.75">
      <c r="CA651" s="11"/>
    </row>
    <row r="652" ht="12.75">
      <c r="CA652" s="11"/>
    </row>
    <row r="653" ht="12.75">
      <c r="CA653" s="11"/>
    </row>
    <row r="654" ht="12.75">
      <c r="CA654" s="11"/>
    </row>
    <row r="655" ht="12.75">
      <c r="CA655" s="11"/>
    </row>
    <row r="656" ht="12.75">
      <c r="CA656" s="11"/>
    </row>
    <row r="657" ht="12.75">
      <c r="CA657" s="11"/>
    </row>
    <row r="658" ht="12.75">
      <c r="CA658" s="11"/>
    </row>
    <row r="659" ht="12.75">
      <c r="CA659" s="11"/>
    </row>
    <row r="660" ht="12.75">
      <c r="CA660" s="11"/>
    </row>
    <row r="661" ht="12.75">
      <c r="CA661" s="11"/>
    </row>
    <row r="662" ht="12.75">
      <c r="CA662" s="11"/>
    </row>
    <row r="663" ht="12.75">
      <c r="CA663" s="11"/>
    </row>
    <row r="664" ht="12.75">
      <c r="CA664" s="11"/>
    </row>
    <row r="665" ht="12.75">
      <c r="CA665" s="11"/>
    </row>
    <row r="666" ht="12.75">
      <c r="CA666" s="11"/>
    </row>
    <row r="667" ht="12.75">
      <c r="CA667" s="11"/>
    </row>
    <row r="668" ht="12.75">
      <c r="CA668" s="11"/>
    </row>
    <row r="669" ht="12.75">
      <c r="CA669" s="11"/>
    </row>
    <row r="670" ht="12.75">
      <c r="CA670" s="11"/>
    </row>
    <row r="671" ht="12.75">
      <c r="CA671" s="11"/>
    </row>
    <row r="672" ht="12.75">
      <c r="CA672" s="11"/>
    </row>
    <row r="673" ht="12.75">
      <c r="CA673" s="11"/>
    </row>
    <row r="674" ht="12.75">
      <c r="CA674" s="11"/>
    </row>
    <row r="675" ht="12.75">
      <c r="CA675" s="11"/>
    </row>
    <row r="676" ht="12.75">
      <c r="CA676" s="11"/>
    </row>
    <row r="677" ht="12.75">
      <c r="CA677" s="11"/>
    </row>
    <row r="678" ht="12.75">
      <c r="CA678" s="11"/>
    </row>
    <row r="679" ht="12.75">
      <c r="CA679" s="11"/>
    </row>
    <row r="680" ht="12.75">
      <c r="CA680" s="11"/>
    </row>
    <row r="681" ht="12.75">
      <c r="CA681" s="11"/>
    </row>
    <row r="682" ht="12.75">
      <c r="CA682" s="11"/>
    </row>
    <row r="683" ht="12.75">
      <c r="CA683" s="11"/>
    </row>
    <row r="684" ht="12.75">
      <c r="CA684" s="11"/>
    </row>
    <row r="685" ht="12.75">
      <c r="CA685" s="11"/>
    </row>
    <row r="686" ht="12.75">
      <c r="CA686" s="11"/>
    </row>
    <row r="687" ht="12.75">
      <c r="CA687" s="11"/>
    </row>
    <row r="688" ht="12.75">
      <c r="CA688" s="11"/>
    </row>
    <row r="689" ht="12.75">
      <c r="CA689" s="11"/>
    </row>
    <row r="690" ht="12.75">
      <c r="CA690" s="11"/>
    </row>
    <row r="691" ht="12.75">
      <c r="CA691" s="11"/>
    </row>
    <row r="692" ht="12.75">
      <c r="CA692" s="11"/>
    </row>
    <row r="693" ht="12.75">
      <c r="CA693" s="11"/>
    </row>
    <row r="694" ht="12.75">
      <c r="CA694" s="11"/>
    </row>
    <row r="695" ht="12.75">
      <c r="CA695" s="11"/>
    </row>
    <row r="696" ht="12.75">
      <c r="CA696" s="11"/>
    </row>
    <row r="697" ht="12.75">
      <c r="CA697" s="11"/>
    </row>
    <row r="698" ht="12.75">
      <c r="CA698" s="11"/>
    </row>
    <row r="699" ht="12.75">
      <c r="CA699" s="11"/>
    </row>
    <row r="700" ht="12.75">
      <c r="CA700" s="11"/>
    </row>
    <row r="701" ht="12.75">
      <c r="CA701" s="11"/>
    </row>
    <row r="702" ht="12.75">
      <c r="CA702" s="11"/>
    </row>
    <row r="703" ht="12.75">
      <c r="CA703" s="11"/>
    </row>
    <row r="704" ht="12.75">
      <c r="CA704" s="11"/>
    </row>
    <row r="705" ht="12.75">
      <c r="CA705" s="11"/>
    </row>
    <row r="706" ht="12.75">
      <c r="CA706" s="11"/>
    </row>
    <row r="707" ht="12.75">
      <c r="CA707" s="11"/>
    </row>
    <row r="708" ht="12.75">
      <c r="CA708" s="11"/>
    </row>
    <row r="709" ht="12.75">
      <c r="CA709" s="11"/>
    </row>
    <row r="710" ht="12.75">
      <c r="CA710" s="11"/>
    </row>
    <row r="711" ht="12.75">
      <c r="CA711" s="11"/>
    </row>
    <row r="712" ht="12.75">
      <c r="CA712" s="11"/>
    </row>
    <row r="713" ht="12.75">
      <c r="CA713" s="11"/>
    </row>
    <row r="714" ht="12.75">
      <c r="CA714" s="11"/>
    </row>
    <row r="715" ht="12.75">
      <c r="CA715" s="11"/>
    </row>
    <row r="716" ht="12.75">
      <c r="CA716" s="11"/>
    </row>
    <row r="717" ht="12.75">
      <c r="CA717" s="11"/>
    </row>
    <row r="718" ht="12.75">
      <c r="CA718" s="11"/>
    </row>
    <row r="719" ht="12.75">
      <c r="CA719" s="11"/>
    </row>
    <row r="720" ht="12.75">
      <c r="CA720" s="11"/>
    </row>
    <row r="721" ht="12.75">
      <c r="CA721" s="11"/>
    </row>
    <row r="722" ht="12.75">
      <c r="CA722" s="11"/>
    </row>
    <row r="723" ht="12.75">
      <c r="CA723" s="11"/>
    </row>
    <row r="724" ht="12.75">
      <c r="CA724" s="11"/>
    </row>
    <row r="725" ht="12.75">
      <c r="CA725" s="11"/>
    </row>
    <row r="726" ht="12.75">
      <c r="CA726" s="11"/>
    </row>
    <row r="727" ht="12.75">
      <c r="CA727" s="11"/>
    </row>
    <row r="728" ht="12.75">
      <c r="CA728" s="11"/>
    </row>
    <row r="729" ht="12.75">
      <c r="CA729" s="11"/>
    </row>
    <row r="730" ht="12.75">
      <c r="CA730" s="11"/>
    </row>
    <row r="731" ht="12.75">
      <c r="CA731" s="11"/>
    </row>
    <row r="732" ht="12.75">
      <c r="CA732" s="11"/>
    </row>
    <row r="733" ht="12.75">
      <c r="CA733" s="11"/>
    </row>
    <row r="734" ht="12.75">
      <c r="CA734" s="11"/>
    </row>
    <row r="735" ht="12.75">
      <c r="CA735" s="11"/>
    </row>
    <row r="736" ht="12.75">
      <c r="CA736" s="11"/>
    </row>
    <row r="737" ht="12.75">
      <c r="CA737" s="11"/>
    </row>
    <row r="738" ht="12.75">
      <c r="CA738" s="11"/>
    </row>
    <row r="739" ht="12.75">
      <c r="CA739" s="11"/>
    </row>
    <row r="740" ht="12.75">
      <c r="CA740" s="11"/>
    </row>
    <row r="741" ht="12.75">
      <c r="CA741" s="11"/>
    </row>
    <row r="742" ht="12.75">
      <c r="CA742" s="11"/>
    </row>
    <row r="743" ht="12.75">
      <c r="CA743" s="11"/>
    </row>
    <row r="744" ht="12.75">
      <c r="CA744" s="11"/>
    </row>
    <row r="745" ht="12.75">
      <c r="CA745" s="11"/>
    </row>
    <row r="746" ht="12.75">
      <c r="CA746" s="11"/>
    </row>
    <row r="747" ht="12.75">
      <c r="CA747" s="11"/>
    </row>
    <row r="748" ht="12.75">
      <c r="CA748" s="11"/>
    </row>
    <row r="749" ht="12.75">
      <c r="CA749" s="11"/>
    </row>
    <row r="750" ht="12.75">
      <c r="CA750" s="11"/>
    </row>
    <row r="751" ht="12.75">
      <c r="CA751" s="11"/>
    </row>
    <row r="752" ht="12.75">
      <c r="CA752" s="11"/>
    </row>
    <row r="753" ht="12.75">
      <c r="CA753" s="11"/>
    </row>
    <row r="754" ht="12.75">
      <c r="CA754" s="11"/>
    </row>
    <row r="755" ht="12.75">
      <c r="CA755" s="11"/>
    </row>
    <row r="756" ht="12.75">
      <c r="CA756" s="11"/>
    </row>
    <row r="757" ht="12.75">
      <c r="CA757" s="11"/>
    </row>
    <row r="758" ht="12.75">
      <c r="CA758" s="11"/>
    </row>
    <row r="759" ht="12.75">
      <c r="CA759" s="11"/>
    </row>
    <row r="760" ht="12.75">
      <c r="CA760" s="11"/>
    </row>
    <row r="761" ht="12.75">
      <c r="CA761" s="11"/>
    </row>
    <row r="762" ht="12.75">
      <c r="CA762" s="11"/>
    </row>
    <row r="763" ht="12.75">
      <c r="CA763" s="11"/>
    </row>
    <row r="764" ht="12.75">
      <c r="CA764" s="11"/>
    </row>
    <row r="765" ht="12.75">
      <c r="CA765" s="11"/>
    </row>
    <row r="766" ht="12.75">
      <c r="CA766" s="11"/>
    </row>
    <row r="767" ht="12.75">
      <c r="CA767" s="11"/>
    </row>
    <row r="768" ht="12.75">
      <c r="CA768" s="11"/>
    </row>
    <row r="769" ht="12.75">
      <c r="CA769" s="11"/>
    </row>
    <row r="770" ht="12.75">
      <c r="CA770" s="11"/>
    </row>
    <row r="771" ht="12.75">
      <c r="CA771" s="11"/>
    </row>
    <row r="772" ht="12.75">
      <c r="CA772" s="11"/>
    </row>
    <row r="773" ht="12.75">
      <c r="CA773" s="11"/>
    </row>
    <row r="774" ht="12.75">
      <c r="CA774" s="11"/>
    </row>
    <row r="775" ht="12.75">
      <c r="CA775" s="11"/>
    </row>
    <row r="776" ht="12.75">
      <c r="CA776" s="11"/>
    </row>
    <row r="777" ht="12.75">
      <c r="CA777" s="11"/>
    </row>
    <row r="778" ht="12.75">
      <c r="CA778" s="11"/>
    </row>
    <row r="779" ht="12.75">
      <c r="CA779" s="11"/>
    </row>
    <row r="780" ht="12.75">
      <c r="CA780" s="11"/>
    </row>
    <row r="781" ht="12.75">
      <c r="CA781" s="11"/>
    </row>
    <row r="782" ht="12.75">
      <c r="CA782" s="11"/>
    </row>
    <row r="783" ht="12.75">
      <c r="CA783" s="11"/>
    </row>
    <row r="784" ht="12.75">
      <c r="CA784" s="11"/>
    </row>
    <row r="785" ht="12.75">
      <c r="CA785" s="11"/>
    </row>
    <row r="786" ht="12.75">
      <c r="CA786" s="11"/>
    </row>
    <row r="787" ht="12.75">
      <c r="CA787" s="11"/>
    </row>
    <row r="788" ht="12.75">
      <c r="CA788" s="11"/>
    </row>
    <row r="789" ht="12.75">
      <c r="CA789" s="11"/>
    </row>
    <row r="790" ht="12.75">
      <c r="CA790" s="11"/>
    </row>
    <row r="791" ht="12.75">
      <c r="CA791" s="11"/>
    </row>
    <row r="792" ht="12.75">
      <c r="CA792" s="11"/>
    </row>
    <row r="793" ht="12.75">
      <c r="CA793" s="11"/>
    </row>
    <row r="794" ht="12.75">
      <c r="CA794" s="11"/>
    </row>
    <row r="795" ht="12.75">
      <c r="CA795" s="11"/>
    </row>
    <row r="796" ht="12.75">
      <c r="CA796" s="11"/>
    </row>
    <row r="797" ht="12.75">
      <c r="CA797" s="11"/>
    </row>
    <row r="798" ht="12.75">
      <c r="CA798" s="11"/>
    </row>
    <row r="799" ht="12.75">
      <c r="CA799" s="11"/>
    </row>
    <row r="800" ht="12.75">
      <c r="CA800" s="11"/>
    </row>
    <row r="801" ht="12.75">
      <c r="CA801" s="11"/>
    </row>
    <row r="802" ht="12.75">
      <c r="CA802" s="11"/>
    </row>
    <row r="803" ht="12.75">
      <c r="CA803" s="11"/>
    </row>
    <row r="804" ht="12.75">
      <c r="CA804" s="11"/>
    </row>
    <row r="805" ht="12.75">
      <c r="CA805" s="11"/>
    </row>
    <row r="806" ht="12.75">
      <c r="CA806" s="11"/>
    </row>
    <row r="807" ht="12.75">
      <c r="CA807" s="11"/>
    </row>
    <row r="808" ht="12.75">
      <c r="CA808" s="11"/>
    </row>
    <row r="809" ht="12.75">
      <c r="CA809" s="11"/>
    </row>
    <row r="810" ht="12.75">
      <c r="CA810" s="11"/>
    </row>
    <row r="811" ht="12.75">
      <c r="CA811" s="11"/>
    </row>
    <row r="812" ht="12.75">
      <c r="CA812" s="11"/>
    </row>
    <row r="813" ht="12.75">
      <c r="CA813" s="11"/>
    </row>
    <row r="814" ht="12.75">
      <c r="CA814" s="11"/>
    </row>
    <row r="815" ht="12.75">
      <c r="CA815" s="11"/>
    </row>
    <row r="816" ht="12.75">
      <c r="CA816" s="11"/>
    </row>
    <row r="817" ht="12.75">
      <c r="CA817" s="11"/>
    </row>
    <row r="818" ht="12.75">
      <c r="CA818" s="11"/>
    </row>
    <row r="819" ht="12.75">
      <c r="CA819" s="11"/>
    </row>
    <row r="820" ht="12.75">
      <c r="CA820" s="11"/>
    </row>
    <row r="821" ht="12.75">
      <c r="CA821" s="11"/>
    </row>
    <row r="822" ht="12.75">
      <c r="CA822" s="11"/>
    </row>
    <row r="823" ht="12.75">
      <c r="CA823" s="11"/>
    </row>
    <row r="824" ht="12.75">
      <c r="CA824" s="11"/>
    </row>
    <row r="825" ht="12.75">
      <c r="CA825" s="11"/>
    </row>
    <row r="826" ht="12.75">
      <c r="CA826" s="11"/>
    </row>
    <row r="827" ht="12.75">
      <c r="CA827" s="11"/>
    </row>
    <row r="828" ht="12.75">
      <c r="CA828" s="11"/>
    </row>
    <row r="829" ht="12.75">
      <c r="CA829" s="11"/>
    </row>
    <row r="830" ht="12.75">
      <c r="CA830" s="11"/>
    </row>
    <row r="831" ht="12.75">
      <c r="CA831" s="11"/>
    </row>
    <row r="832" ht="12.75">
      <c r="CA832" s="11"/>
    </row>
    <row r="833" ht="12.75">
      <c r="CA833" s="11"/>
    </row>
    <row r="834" ht="12.75">
      <c r="CA834" s="11"/>
    </row>
    <row r="835" ht="12.75">
      <c r="CA835" s="11"/>
    </row>
    <row r="836" ht="12.75">
      <c r="CA836" s="11"/>
    </row>
    <row r="837" ht="12.75">
      <c r="CA837" s="11"/>
    </row>
    <row r="838" ht="12.75">
      <c r="CA838" s="11"/>
    </row>
    <row r="839" ht="12.75">
      <c r="CA839" s="11"/>
    </row>
    <row r="840" ht="12.75">
      <c r="CA840" s="11"/>
    </row>
    <row r="841" ht="12.75">
      <c r="CA841" s="11"/>
    </row>
    <row r="842" ht="12.75">
      <c r="CA842" s="11"/>
    </row>
    <row r="843" ht="12.75">
      <c r="CA843" s="11"/>
    </row>
    <row r="844" ht="12.75">
      <c r="CA844" s="11"/>
    </row>
    <row r="845" ht="12.75">
      <c r="CA845" s="11"/>
    </row>
    <row r="846" ht="12.75">
      <c r="CA846" s="11"/>
    </row>
    <row r="847" ht="12.75">
      <c r="CA847" s="11"/>
    </row>
    <row r="848" ht="12.75">
      <c r="CA848" s="11"/>
    </row>
    <row r="849" ht="12.75">
      <c r="CA849" s="11"/>
    </row>
    <row r="850" ht="12.75">
      <c r="CA850" s="11"/>
    </row>
    <row r="851" ht="12.75">
      <c r="CA851" s="11"/>
    </row>
    <row r="852" ht="12.75">
      <c r="CA852" s="11"/>
    </row>
    <row r="853" ht="12.75">
      <c r="CA853" s="11"/>
    </row>
    <row r="854" ht="12.75">
      <c r="CA854" s="11"/>
    </row>
    <row r="855" ht="12.75">
      <c r="CA855" s="11"/>
    </row>
    <row r="856" ht="12.75">
      <c r="CA856" s="11"/>
    </row>
    <row r="857" ht="12.75">
      <c r="CA857" s="11"/>
    </row>
    <row r="858" ht="12.75">
      <c r="CA858" s="11"/>
    </row>
    <row r="859" ht="12.75">
      <c r="CA859" s="11"/>
    </row>
    <row r="860" ht="12.75">
      <c r="CA860" s="11"/>
    </row>
    <row r="861" ht="12.75">
      <c r="CA861" s="11"/>
    </row>
    <row r="862" ht="12.75">
      <c r="CA862" s="11"/>
    </row>
    <row r="863" ht="12.75">
      <c r="CA863" s="11"/>
    </row>
    <row r="864" ht="12.75">
      <c r="CA864" s="11"/>
    </row>
    <row r="865" ht="12.75">
      <c r="CA865" s="11"/>
    </row>
    <row r="866" ht="12.75">
      <c r="CA866" s="11"/>
    </row>
    <row r="867" ht="12.75">
      <c r="CA867" s="11"/>
    </row>
    <row r="868" ht="12.75">
      <c r="CA868" s="11"/>
    </row>
    <row r="869" ht="12.75">
      <c r="CA869" s="11"/>
    </row>
    <row r="870" ht="12.75">
      <c r="CA870" s="11"/>
    </row>
    <row r="871" ht="12.75">
      <c r="CA871" s="11"/>
    </row>
    <row r="872" ht="12.75">
      <c r="CA872" s="11"/>
    </row>
    <row r="873" ht="12.75">
      <c r="CA873" s="11"/>
    </row>
    <row r="874" ht="12.75">
      <c r="CA874" s="11"/>
    </row>
    <row r="875" ht="12.75">
      <c r="CA875" s="11"/>
    </row>
    <row r="876" ht="12.75">
      <c r="CA876" s="11"/>
    </row>
    <row r="877" ht="12.75">
      <c r="CA877" s="11"/>
    </row>
    <row r="878" ht="12.75">
      <c r="CA878" s="11"/>
    </row>
    <row r="879" ht="12.75">
      <c r="CA879" s="11"/>
    </row>
    <row r="880" ht="12.75">
      <c r="CA880" s="11"/>
    </row>
    <row r="881" ht="12.75">
      <c r="CA881" s="11"/>
    </row>
    <row r="882" ht="12.75">
      <c r="CA882" s="11"/>
    </row>
    <row r="883" ht="12.75">
      <c r="CA883" s="11"/>
    </row>
    <row r="884" ht="12.75">
      <c r="CA884" s="11"/>
    </row>
    <row r="885" ht="12.75">
      <c r="CA885" s="11"/>
    </row>
    <row r="886" ht="12.75">
      <c r="CA886" s="11"/>
    </row>
    <row r="887" ht="12.75">
      <c r="CA887" s="11"/>
    </row>
    <row r="888" ht="12.75">
      <c r="CA888" s="11"/>
    </row>
    <row r="889" ht="12.75">
      <c r="CA889" s="11"/>
    </row>
    <row r="890" ht="12.75">
      <c r="CA890" s="11"/>
    </row>
    <row r="891" ht="12.75">
      <c r="CA891" s="11"/>
    </row>
    <row r="892" ht="12.75">
      <c r="CA892" s="11"/>
    </row>
    <row r="893" ht="12.75">
      <c r="CA893" s="11"/>
    </row>
    <row r="894" ht="12.75">
      <c r="CA894" s="11"/>
    </row>
    <row r="895" ht="12.75">
      <c r="CA895" s="11"/>
    </row>
    <row r="896" ht="12.75">
      <c r="CA896" s="11"/>
    </row>
    <row r="897" ht="12.75">
      <c r="CA897" s="11"/>
    </row>
    <row r="898" ht="12.75">
      <c r="CA898" s="11"/>
    </row>
    <row r="899" ht="12.75">
      <c r="CA899" s="11"/>
    </row>
    <row r="900" ht="12.75">
      <c r="CA900" s="11"/>
    </row>
    <row r="901" ht="12.75">
      <c r="CA901" s="11"/>
    </row>
    <row r="902" ht="12.75">
      <c r="CA902" s="11"/>
    </row>
    <row r="903" ht="12.75">
      <c r="CA903" s="11"/>
    </row>
    <row r="904" ht="12.75">
      <c r="CA904" s="11"/>
    </row>
    <row r="905" ht="12.75">
      <c r="CA905" s="11"/>
    </row>
    <row r="906" ht="12.75">
      <c r="CA906" s="11"/>
    </row>
    <row r="907" ht="12.75">
      <c r="CA907" s="11"/>
    </row>
    <row r="908" ht="12.75">
      <c r="CA908" s="11"/>
    </row>
    <row r="909" ht="12.75">
      <c r="CA909" s="11"/>
    </row>
    <row r="910" ht="12.75">
      <c r="CA910" s="11"/>
    </row>
    <row r="911" ht="12.75">
      <c r="CA911" s="11"/>
    </row>
    <row r="912" ht="12.75">
      <c r="CA912" s="11"/>
    </row>
    <row r="913" ht="12.75">
      <c r="CA913" s="11"/>
    </row>
    <row r="914" ht="12.75">
      <c r="CA914" s="11"/>
    </row>
    <row r="915" ht="12.75">
      <c r="CA915" s="11"/>
    </row>
    <row r="916" ht="12.75">
      <c r="CA916" s="11"/>
    </row>
    <row r="917" ht="12.75">
      <c r="CA917" s="11"/>
    </row>
    <row r="918" ht="12.75">
      <c r="CA918" s="11"/>
    </row>
    <row r="919" ht="12.75">
      <c r="CA919" s="11"/>
    </row>
    <row r="920" ht="12.75">
      <c r="CA920" s="11"/>
    </row>
    <row r="921" ht="12.75">
      <c r="CA921" s="11"/>
    </row>
    <row r="922" ht="12.75">
      <c r="CA922" s="11"/>
    </row>
    <row r="923" ht="12.75">
      <c r="CA923" s="11"/>
    </row>
    <row r="924" ht="12.75">
      <c r="CA924" s="11"/>
    </row>
    <row r="925" ht="12.75">
      <c r="CA925" s="11"/>
    </row>
    <row r="926" ht="12.75">
      <c r="CA926" s="11"/>
    </row>
    <row r="927" ht="12.75">
      <c r="CA927" s="11"/>
    </row>
    <row r="928" ht="12.75">
      <c r="CA928" s="11"/>
    </row>
    <row r="929" ht="12.75">
      <c r="CA929" s="11"/>
    </row>
    <row r="930" ht="12.75">
      <c r="CA930" s="11"/>
    </row>
    <row r="931" ht="12.75">
      <c r="CA931" s="11"/>
    </row>
    <row r="932" ht="12.75">
      <c r="CA932" s="11"/>
    </row>
    <row r="933" ht="12.75">
      <c r="CA933" s="11"/>
    </row>
    <row r="934" ht="12.75">
      <c r="CA934" s="11"/>
    </row>
    <row r="935" ht="12.75">
      <c r="CA935" s="11"/>
    </row>
    <row r="936" ht="12.75">
      <c r="CA936" s="11"/>
    </row>
    <row r="937" ht="12.75">
      <c r="CA937" s="11"/>
    </row>
    <row r="938" ht="12.75">
      <c r="CA938" s="11"/>
    </row>
    <row r="939" ht="12.75">
      <c r="CA939" s="11"/>
    </row>
    <row r="940" ht="12.75">
      <c r="CA940" s="11"/>
    </row>
    <row r="941" ht="12.75">
      <c r="CA941" s="11"/>
    </row>
    <row r="942" ht="12.75">
      <c r="CA942" s="11"/>
    </row>
    <row r="943" ht="12.75">
      <c r="CA943" s="11"/>
    </row>
    <row r="944" ht="12.75">
      <c r="CA944" s="11"/>
    </row>
    <row r="945" ht="12.75">
      <c r="CA945" s="11"/>
    </row>
    <row r="946" ht="12.75">
      <c r="CA946" s="11"/>
    </row>
    <row r="947" ht="12.75">
      <c r="CA947" s="11"/>
    </row>
    <row r="948" ht="12.75">
      <c r="CA948" s="11"/>
    </row>
    <row r="949" ht="12.75">
      <c r="CA949" s="11"/>
    </row>
  </sheetData>
  <sheetProtection password="DE31" sheet="1" selectLockedCells="1"/>
  <mergeCells count="28">
    <mergeCell ref="I48:M48"/>
    <mergeCell ref="I49:M49"/>
    <mergeCell ref="F41:G41"/>
    <mergeCell ref="H41:I41"/>
    <mergeCell ref="D44:G44"/>
    <mergeCell ref="I45:M45"/>
    <mergeCell ref="I46:M46"/>
    <mergeCell ref="I47:M47"/>
    <mergeCell ref="A8:A9"/>
    <mergeCell ref="B8:B9"/>
    <mergeCell ref="L8:M8"/>
    <mergeCell ref="N8:O8"/>
    <mergeCell ref="L41:M41"/>
    <mergeCell ref="N41:O41"/>
    <mergeCell ref="C8:C9"/>
    <mergeCell ref="D8:E8"/>
    <mergeCell ref="A40:C41"/>
    <mergeCell ref="D41:E41"/>
    <mergeCell ref="J8:K8"/>
    <mergeCell ref="J41:K41"/>
    <mergeCell ref="L1:M1"/>
    <mergeCell ref="A4:M4"/>
    <mergeCell ref="A6:G6"/>
    <mergeCell ref="H6:I6"/>
    <mergeCell ref="F8:G8"/>
    <mergeCell ref="H8:I8"/>
    <mergeCell ref="A1:B1"/>
    <mergeCell ref="D1:K1"/>
  </mergeCells>
  <dataValidations count="1">
    <dataValidation type="whole" allowBlank="1" showInputMessage="1" showErrorMessage="1" errorTitle="GREŠKA!" error="U ovo polje dozvoljen je unos samo cijelih brojeva koji nisu veći od broja učenika u tom razredu iz tablice 1" sqref="D11:M39">
      <formula1>0</formula1>
      <formula2>X47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6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E949"/>
  <sheetViews>
    <sheetView showGridLines="0" zoomScaleSheetLayoutView="100" zoomScalePageLayoutView="0" workbookViewId="0" topLeftCell="A1">
      <selection activeCell="D11" sqref="D11"/>
    </sheetView>
  </sheetViews>
  <sheetFormatPr defaultColWidth="1.8515625" defaultRowHeight="12.75"/>
  <cols>
    <col min="1" max="1" width="4.140625" style="0" customWidth="1"/>
    <col min="2" max="2" width="15.57421875" style="0" customWidth="1"/>
    <col min="3" max="3" width="58.28125" style="0" customWidth="1"/>
    <col min="4" max="15" width="5.7109375" style="0" customWidth="1"/>
    <col min="16" max="16" width="10.140625" style="0" hidden="1" customWidth="1"/>
    <col min="17" max="17" width="10.421875" style="0" hidden="1" customWidth="1"/>
    <col min="18" max="18" width="12.140625" style="0" hidden="1" customWidth="1"/>
    <col min="19" max="21" width="5.7109375" style="0" hidden="1" customWidth="1"/>
    <col min="22" max="22" width="17.57421875" style="0" hidden="1" customWidth="1"/>
    <col min="23" max="23" width="16.8515625" style="18" hidden="1" customWidth="1"/>
    <col min="24" max="24" width="15.421875" style="18" hidden="1" customWidth="1"/>
    <col min="25" max="36" width="5.7109375" style="0" hidden="1" customWidth="1"/>
    <col min="37" max="37" width="10.140625" style="0" hidden="1" customWidth="1"/>
    <col min="38" max="47" width="1.8515625" style="0" hidden="1" customWidth="1"/>
    <col min="48" max="48" width="13.8515625" style="0" hidden="1" customWidth="1"/>
    <col min="49" max="52" width="1.8515625" style="0" hidden="1" customWidth="1"/>
    <col min="53" max="53" width="12.28125" style="0" hidden="1" customWidth="1"/>
    <col min="54" max="54" width="21.57421875" style="0" hidden="1" customWidth="1"/>
    <col min="55" max="55" width="1.8515625" style="18" hidden="1" customWidth="1"/>
    <col min="56" max="64" width="1.8515625" style="0" hidden="1" customWidth="1"/>
    <col min="65" max="65" width="23.421875" style="0" hidden="1" customWidth="1"/>
    <col min="66" max="66" width="31.57421875" style="0" hidden="1" customWidth="1"/>
    <col min="67" max="67" width="5.140625" style="0" hidden="1" customWidth="1"/>
    <col min="68" max="68" width="31.7109375" style="0" hidden="1" customWidth="1"/>
    <col min="69" max="77" width="1.8515625" style="0" hidden="1" customWidth="1"/>
    <col min="78" max="78" width="3.140625" style="0" hidden="1" customWidth="1"/>
    <col min="79" max="79" width="15.8515625" style="0" hidden="1" customWidth="1"/>
    <col min="80" max="255" width="1.8515625" style="0" hidden="1" customWidth="1"/>
  </cols>
  <sheetData>
    <row r="1" spans="1:55" ht="30.75" customHeight="1">
      <c r="A1" s="142" t="s">
        <v>591</v>
      </c>
      <c r="B1" s="142"/>
      <c r="C1" s="64" t="str">
        <f>zupanija</f>
        <v>   --- ODABERITE ŽUPANIJU  ---</v>
      </c>
      <c r="D1" s="143" t="s">
        <v>289</v>
      </c>
      <c r="E1" s="143"/>
      <c r="F1" s="143"/>
      <c r="G1" s="143"/>
      <c r="H1" s="143"/>
      <c r="I1" s="143"/>
      <c r="J1" s="143"/>
      <c r="K1" s="143"/>
      <c r="L1" s="144" t="str">
        <f>SkGod</f>
        <v>2018/2019</v>
      </c>
      <c r="M1" s="144"/>
      <c r="N1" s="18"/>
      <c r="W1"/>
      <c r="X1"/>
      <c r="AS1" s="18"/>
      <c r="BC1"/>
    </row>
    <row r="2" ht="8.25" customHeight="1"/>
    <row r="3" ht="6" customHeight="1"/>
    <row r="4" spans="1:79" ht="21.75" customHeight="1">
      <c r="A4" s="166" t="s">
        <v>963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7"/>
      <c r="O4" s="7"/>
      <c r="P4" s="7"/>
      <c r="Q4" s="7"/>
      <c r="R4" s="7"/>
      <c r="S4" s="7"/>
      <c r="BL4" t="s">
        <v>758</v>
      </c>
      <c r="CA4" s="10" t="s">
        <v>594</v>
      </c>
    </row>
    <row r="5" spans="3:79" ht="4.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BL5" s="23" t="s">
        <v>690</v>
      </c>
      <c r="BM5" s="23" t="s">
        <v>691</v>
      </c>
      <c r="BN5" s="23" t="s">
        <v>692</v>
      </c>
      <c r="BO5" s="23" t="s">
        <v>693</v>
      </c>
      <c r="BP5" s="23"/>
      <c r="CA5" s="12" t="s">
        <v>428</v>
      </c>
    </row>
    <row r="6" spans="1:79" ht="15.75">
      <c r="A6" s="145" t="s">
        <v>290</v>
      </c>
      <c r="B6" s="145"/>
      <c r="C6" s="145"/>
      <c r="D6" s="145"/>
      <c r="E6" s="145"/>
      <c r="F6" s="145"/>
      <c r="G6" s="145"/>
      <c r="H6" s="145"/>
      <c r="I6" s="146" t="str">
        <f>SkGod</f>
        <v>2018/2019</v>
      </c>
      <c r="J6" s="146"/>
      <c r="K6" s="146"/>
      <c r="L6" s="74"/>
      <c r="M6" s="74"/>
      <c r="N6" s="7"/>
      <c r="O6" s="7"/>
      <c r="P6" s="7"/>
      <c r="Q6" s="7"/>
      <c r="R6" s="7"/>
      <c r="S6" s="7"/>
      <c r="BL6" s="24">
        <v>0</v>
      </c>
      <c r="BM6" s="25" t="s">
        <v>694</v>
      </c>
      <c r="BN6" s="25" t="s">
        <v>694</v>
      </c>
      <c r="BO6" s="25" t="s">
        <v>695</v>
      </c>
      <c r="BP6" s="25" t="s">
        <v>759</v>
      </c>
      <c r="BQ6" s="24">
        <v>0</v>
      </c>
      <c r="CA6" s="11" t="s">
        <v>463</v>
      </c>
    </row>
    <row r="7" spans="27:79" ht="15.75" thickBot="1">
      <c r="AA7">
        <f>VLOOKUP(zupanija,zupanije,2,FALSE)</f>
        <v>0</v>
      </c>
      <c r="BL7" s="24">
        <v>1</v>
      </c>
      <c r="BM7" s="25" t="s">
        <v>696</v>
      </c>
      <c r="BN7" s="25" t="s">
        <v>697</v>
      </c>
      <c r="BO7" s="25" t="s">
        <v>698</v>
      </c>
      <c r="BP7" s="25" t="str">
        <f>CONCATENATE(BO7," - ",BN7)</f>
        <v>I - Zagrebačka županija</v>
      </c>
      <c r="BQ7" s="24">
        <v>1</v>
      </c>
      <c r="CA7" s="11" t="s">
        <v>466</v>
      </c>
    </row>
    <row r="8" spans="1:81" ht="27" customHeight="1">
      <c r="A8" s="159" t="s">
        <v>573</v>
      </c>
      <c r="B8" s="211" t="s">
        <v>954</v>
      </c>
      <c r="C8" s="212"/>
      <c r="D8" s="157" t="s">
        <v>576</v>
      </c>
      <c r="E8" s="157"/>
      <c r="F8" s="157" t="s">
        <v>577</v>
      </c>
      <c r="G8" s="157"/>
      <c r="H8" s="157" t="s">
        <v>578</v>
      </c>
      <c r="I8" s="157"/>
      <c r="J8" s="199" t="s">
        <v>579</v>
      </c>
      <c r="K8" s="200"/>
      <c r="L8" s="205" t="s">
        <v>2696</v>
      </c>
      <c r="M8" s="206"/>
      <c r="N8" s="171" t="s">
        <v>2697</v>
      </c>
      <c r="O8" s="172"/>
      <c r="Q8" s="18"/>
      <c r="R8" s="18"/>
      <c r="W8"/>
      <c r="X8"/>
      <c r="AS8" s="21"/>
      <c r="AT8" s="21"/>
      <c r="AU8" s="21"/>
      <c r="AV8" s="21"/>
      <c r="AW8" s="19"/>
      <c r="AX8" s="21"/>
      <c r="AY8" s="21"/>
      <c r="AZ8" s="21"/>
      <c r="BA8" s="21"/>
      <c r="BB8" s="21"/>
      <c r="BC8" s="21"/>
      <c r="BD8" s="21"/>
      <c r="BE8" s="21"/>
      <c r="BN8" s="24">
        <v>2</v>
      </c>
      <c r="BO8" s="25" t="s">
        <v>699</v>
      </c>
      <c r="BP8" s="25" t="s">
        <v>700</v>
      </c>
      <c r="BQ8" s="25" t="s">
        <v>701</v>
      </c>
      <c r="BR8" s="25" t="str">
        <f>CONCATENATE(BQ8," - ",BP8)</f>
        <v>II - Krapinsko-zagorska županija</v>
      </c>
      <c r="BS8" s="24">
        <v>2</v>
      </c>
      <c r="CC8" s="11" t="s">
        <v>468</v>
      </c>
    </row>
    <row r="9" spans="1:83" ht="30" customHeight="1" thickBot="1">
      <c r="A9" s="160"/>
      <c r="B9" s="213"/>
      <c r="C9" s="214"/>
      <c r="D9" s="55" t="s">
        <v>574</v>
      </c>
      <c r="E9" s="55" t="s">
        <v>575</v>
      </c>
      <c r="F9" s="55" t="s">
        <v>574</v>
      </c>
      <c r="G9" s="55" t="s">
        <v>575</v>
      </c>
      <c r="H9" s="55" t="s">
        <v>574</v>
      </c>
      <c r="I9" s="55" t="s">
        <v>575</v>
      </c>
      <c r="J9" s="55" t="s">
        <v>574</v>
      </c>
      <c r="K9" s="56" t="s">
        <v>575</v>
      </c>
      <c r="L9" s="55" t="s">
        <v>574</v>
      </c>
      <c r="M9" s="56" t="s">
        <v>575</v>
      </c>
      <c r="N9" s="57" t="s">
        <v>574</v>
      </c>
      <c r="O9" s="58" t="s">
        <v>575</v>
      </c>
      <c r="Q9" s="18"/>
      <c r="R9" s="18"/>
      <c r="W9"/>
      <c r="X9"/>
      <c r="Z9">
        <v>0.01</v>
      </c>
      <c r="AA9">
        <v>0.02</v>
      </c>
      <c r="AB9">
        <v>0.03</v>
      </c>
      <c r="AC9">
        <v>0.04</v>
      </c>
      <c r="AD9">
        <v>0.05</v>
      </c>
      <c r="AE9">
        <v>0.06</v>
      </c>
      <c r="AF9">
        <v>0.07</v>
      </c>
      <c r="AG9">
        <v>0.08</v>
      </c>
      <c r="AH9">
        <v>0.09</v>
      </c>
      <c r="AI9">
        <v>0.1</v>
      </c>
      <c r="AM9" s="21"/>
      <c r="AN9" s="21"/>
      <c r="AO9" s="21"/>
      <c r="AP9" s="21"/>
      <c r="AQ9" s="19"/>
      <c r="AR9" s="21"/>
      <c r="AS9" s="21"/>
      <c r="AT9" s="21"/>
      <c r="AU9" s="21"/>
      <c r="AV9" s="21"/>
      <c r="AW9" s="21"/>
      <c r="AX9" s="21"/>
      <c r="AY9" s="21"/>
      <c r="BC9"/>
      <c r="BP9" s="24">
        <v>3</v>
      </c>
      <c r="BQ9" s="25" t="s">
        <v>702</v>
      </c>
      <c r="BR9" s="25" t="s">
        <v>703</v>
      </c>
      <c r="BS9" s="25" t="s">
        <v>704</v>
      </c>
      <c r="BT9" s="25" t="str">
        <f aca="true" t="shared" si="0" ref="BT9:BT19">CONCATENATE(BS9," - ",BR9)</f>
        <v>III - Sisačko-moslavačka županija</v>
      </c>
      <c r="BU9" s="24">
        <v>3</v>
      </c>
      <c r="CE9" s="11" t="s">
        <v>469</v>
      </c>
    </row>
    <row r="10" spans="1:83" ht="15.75" customHeight="1" hidden="1">
      <c r="A10" s="51" t="s">
        <v>592</v>
      </c>
      <c r="B10" s="199"/>
      <c r="C10" s="210"/>
      <c r="D10" s="47" t="s">
        <v>595</v>
      </c>
      <c r="E10" s="52" t="s">
        <v>689</v>
      </c>
      <c r="F10" s="47" t="s">
        <v>596</v>
      </c>
      <c r="G10" s="47" t="s">
        <v>597</v>
      </c>
      <c r="H10" s="47" t="s">
        <v>598</v>
      </c>
      <c r="I10" s="47" t="s">
        <v>599</v>
      </c>
      <c r="J10" s="47" t="s">
        <v>600</v>
      </c>
      <c r="K10" s="71" t="s">
        <v>601</v>
      </c>
      <c r="L10" s="137" t="s">
        <v>2698</v>
      </c>
      <c r="M10" s="138" t="s">
        <v>2699</v>
      </c>
      <c r="N10" s="73" t="s">
        <v>602</v>
      </c>
      <c r="O10" s="54" t="s">
        <v>603</v>
      </c>
      <c r="P10" s="27" t="s">
        <v>760</v>
      </c>
      <c r="Q10" s="26" t="s">
        <v>761</v>
      </c>
      <c r="R10" s="26" t="s">
        <v>762</v>
      </c>
      <c r="S10" s="26" t="s">
        <v>772</v>
      </c>
      <c r="T10" s="26" t="s">
        <v>773</v>
      </c>
      <c r="U10" s="26" t="s">
        <v>454</v>
      </c>
      <c r="V10" s="26" t="s">
        <v>776</v>
      </c>
      <c r="W10"/>
      <c r="X10"/>
      <c r="Z10" s="8" t="s">
        <v>595</v>
      </c>
      <c r="AA10" s="20" t="s">
        <v>689</v>
      </c>
      <c r="AB10" s="8" t="s">
        <v>596</v>
      </c>
      <c r="AC10" s="8" t="s">
        <v>597</v>
      </c>
      <c r="AD10" s="8" t="s">
        <v>598</v>
      </c>
      <c r="AE10" s="8" t="s">
        <v>599</v>
      </c>
      <c r="AF10" s="8" t="s">
        <v>600</v>
      </c>
      <c r="AG10" s="8" t="s">
        <v>601</v>
      </c>
      <c r="AH10" s="139" t="s">
        <v>2698</v>
      </c>
      <c r="AI10" s="139" t="s">
        <v>2699</v>
      </c>
      <c r="AJ10" s="9"/>
      <c r="AK10" s="29"/>
      <c r="AM10" s="21"/>
      <c r="AN10" s="21"/>
      <c r="AO10" s="19"/>
      <c r="AP10" s="19"/>
      <c r="AQ10" s="19"/>
      <c r="AR10" s="19"/>
      <c r="AS10" s="19"/>
      <c r="AT10" s="21"/>
      <c r="AU10" s="21"/>
      <c r="AV10" s="21"/>
      <c r="AW10" s="21"/>
      <c r="AX10" s="21"/>
      <c r="AY10" s="21"/>
      <c r="BC10"/>
      <c r="BP10" s="24">
        <v>4</v>
      </c>
      <c r="BQ10" s="25" t="s">
        <v>705</v>
      </c>
      <c r="BR10" s="25" t="s">
        <v>706</v>
      </c>
      <c r="BS10" s="25" t="s">
        <v>707</v>
      </c>
      <c r="BT10" s="25" t="str">
        <f t="shared" si="0"/>
        <v>IV - Karlovačka županija</v>
      </c>
      <c r="BU10" s="24">
        <v>4</v>
      </c>
      <c r="CE10" s="11" t="s">
        <v>470</v>
      </c>
    </row>
    <row r="11" spans="1:83" ht="15" customHeight="1">
      <c r="A11" s="13" t="s">
        <v>580</v>
      </c>
      <c r="B11" s="202" t="s">
        <v>137</v>
      </c>
      <c r="C11" s="209"/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72">
        <v>0</v>
      </c>
      <c r="L11" s="40">
        <v>0</v>
      </c>
      <c r="M11" s="72">
        <v>0</v>
      </c>
      <c r="N11" s="6">
        <f>D11+F11+H11+J11+L11</f>
        <v>0</v>
      </c>
      <c r="O11" s="2">
        <f>E11+G11+I11+K11+M11</f>
        <v>0</v>
      </c>
      <c r="P11" s="28" t="str">
        <f aca="true" t="shared" si="1" ref="P11:P19">zupanija</f>
        <v>   --- ODABERITE ŽUPANIJU  ---</v>
      </c>
      <c r="Q11" s="17">
        <f aca="true" t="shared" si="2" ref="Q11:Q19">kBROJ</f>
        <v>6.821210263296962E-13</v>
      </c>
      <c r="R11" s="17" t="s">
        <v>962</v>
      </c>
      <c r="S11" s="17" t="str">
        <f aca="true" t="shared" si="3" ref="S11:S19">SkGod</f>
        <v>2018/2019</v>
      </c>
      <c r="T11" s="17" t="s">
        <v>967</v>
      </c>
      <c r="U11" s="1">
        <f aca="true" t="shared" si="4" ref="U11:U19">brZupanije</f>
        <v>0</v>
      </c>
      <c r="V11" s="1"/>
      <c r="W11"/>
      <c r="X11">
        <v>0.01</v>
      </c>
      <c r="Y11">
        <f>LEN(C11)*0.001</f>
        <v>0</v>
      </c>
      <c r="Z11">
        <f aca="true" t="shared" si="5" ref="Z11:AI11">D11*$X11*Z$9</f>
        <v>0</v>
      </c>
      <c r="AA11">
        <f t="shared" si="5"/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P11" s="21"/>
      <c r="AQ11" s="19"/>
      <c r="AR11" s="21"/>
      <c r="AS11" s="21"/>
      <c r="AT11" s="21"/>
      <c r="AU11" s="21"/>
      <c r="AV11" s="21"/>
      <c r="AW11" s="21"/>
      <c r="AX11" s="21"/>
      <c r="AY11" s="21"/>
      <c r="BC11"/>
      <c r="BP11" s="24">
        <v>5</v>
      </c>
      <c r="BQ11" s="25" t="s">
        <v>708</v>
      </c>
      <c r="BR11" s="25" t="s">
        <v>709</v>
      </c>
      <c r="BS11" s="25" t="s">
        <v>710</v>
      </c>
      <c r="BT11" s="25" t="str">
        <f t="shared" si="0"/>
        <v>V - Varaždinska županija</v>
      </c>
      <c r="BU11" s="24">
        <v>5</v>
      </c>
      <c r="CE11" s="11" t="s">
        <v>471</v>
      </c>
    </row>
    <row r="12" spans="1:83" ht="15" customHeight="1">
      <c r="A12" s="14" t="s">
        <v>581</v>
      </c>
      <c r="B12" s="216" t="s">
        <v>2701</v>
      </c>
      <c r="C12" s="208"/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72">
        <v>0</v>
      </c>
      <c r="L12" s="40">
        <v>0</v>
      </c>
      <c r="M12" s="72">
        <v>0</v>
      </c>
      <c r="N12" s="6">
        <f>D12+F12+H12+J12+L12</f>
        <v>0</v>
      </c>
      <c r="O12" s="2">
        <f>E12+G12+I12+K12+M12</f>
        <v>0</v>
      </c>
      <c r="P12" s="28" t="str">
        <f t="shared" si="1"/>
        <v>   --- ODABERITE ŽUPANIJU  ---</v>
      </c>
      <c r="Q12" s="17">
        <f t="shared" si="2"/>
        <v>6.821210263296962E-13</v>
      </c>
      <c r="R12" s="17" t="s">
        <v>2702</v>
      </c>
      <c r="S12" s="17" t="str">
        <f t="shared" si="3"/>
        <v>2018/2019</v>
      </c>
      <c r="T12" s="17" t="s">
        <v>967</v>
      </c>
      <c r="U12" s="1">
        <f t="shared" si="4"/>
        <v>0</v>
      </c>
      <c r="V12" s="1"/>
      <c r="W12"/>
      <c r="X12">
        <v>0.02</v>
      </c>
      <c r="Y12">
        <f>LEN(C12)*0.001</f>
        <v>0</v>
      </c>
      <c r="Z12">
        <f>D12*$X12*Z$9</f>
        <v>0</v>
      </c>
      <c r="AA12">
        <f>E12*$X12*AA$9</f>
        <v>0</v>
      </c>
      <c r="AB12">
        <f>F12*$X12*AB$9</f>
        <v>0</v>
      </c>
      <c r="AC12">
        <f>G12*$X12*AC$9</f>
        <v>0</v>
      </c>
      <c r="AD12">
        <f>H12*$X12*AD$9</f>
        <v>0</v>
      </c>
      <c r="AE12">
        <f>I12*$X12*AE$9</f>
        <v>0</v>
      </c>
      <c r="AF12">
        <f>J12*$X12*AF$9</f>
        <v>0</v>
      </c>
      <c r="AG12">
        <f>K12*$X12*AG$9</f>
        <v>0</v>
      </c>
      <c r="AH12">
        <f>L12*$X12*AH$9</f>
        <v>0</v>
      </c>
      <c r="AI12">
        <f>M12*$X12*AI$9</f>
        <v>0</v>
      </c>
      <c r="AP12" s="21"/>
      <c r="AQ12" s="19"/>
      <c r="AR12" s="21"/>
      <c r="AS12" s="21"/>
      <c r="AT12" s="21"/>
      <c r="AU12" s="21"/>
      <c r="AV12" s="21"/>
      <c r="AW12" s="21"/>
      <c r="AX12" s="21"/>
      <c r="AY12" s="21"/>
      <c r="BC12"/>
      <c r="BP12" s="24">
        <v>6</v>
      </c>
      <c r="BQ12" s="25" t="s">
        <v>711</v>
      </c>
      <c r="BR12" s="25" t="s">
        <v>712</v>
      </c>
      <c r="BS12" s="25" t="s">
        <v>713</v>
      </c>
      <c r="BT12" s="25" t="str">
        <f t="shared" si="0"/>
        <v>VI - Koprivničko-križevačka županija</v>
      </c>
      <c r="BU12" s="24">
        <v>6</v>
      </c>
      <c r="CE12" s="11" t="s">
        <v>619</v>
      </c>
    </row>
    <row r="13" spans="1:83" ht="15" customHeight="1">
      <c r="A13" s="15" t="s">
        <v>582</v>
      </c>
      <c r="B13" s="207" t="s">
        <v>955</v>
      </c>
      <c r="C13" s="208"/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72">
        <v>0</v>
      </c>
      <c r="L13" s="40">
        <v>0</v>
      </c>
      <c r="M13" s="72">
        <v>0</v>
      </c>
      <c r="N13" s="6">
        <f aca="true" t="shared" si="6" ref="N13:N19">D13+F13+H13+J13+L13</f>
        <v>0</v>
      </c>
      <c r="O13" s="2">
        <f aca="true" t="shared" si="7" ref="O13:O19">E13+G13+I13+K13+M13</f>
        <v>0</v>
      </c>
      <c r="P13" s="28" t="str">
        <f t="shared" si="1"/>
        <v>   --- ODABERITE ŽUPANIJU  ---</v>
      </c>
      <c r="Q13" s="17">
        <f t="shared" si="2"/>
        <v>6.821210263296962E-13</v>
      </c>
      <c r="R13" s="17" t="s">
        <v>962</v>
      </c>
      <c r="S13" s="17" t="str">
        <f t="shared" si="3"/>
        <v>2018/2019</v>
      </c>
      <c r="T13" s="17" t="s">
        <v>967</v>
      </c>
      <c r="U13" s="1">
        <f t="shared" si="4"/>
        <v>0</v>
      </c>
      <c r="V13" s="1"/>
      <c r="W13"/>
      <c r="X13">
        <v>0.03</v>
      </c>
      <c r="Y13">
        <f>LEN(C13)*0.001</f>
        <v>0</v>
      </c>
      <c r="Z13">
        <f>D13*$X13*Z$9</f>
        <v>0</v>
      </c>
      <c r="AA13">
        <f>E13*$X13*AA$9</f>
        <v>0</v>
      </c>
      <c r="AB13">
        <f>F13*$X13*AB$9</f>
        <v>0</v>
      </c>
      <c r="AC13">
        <f>G13*$X13*AC$9</f>
        <v>0</v>
      </c>
      <c r="AD13">
        <f>H13*$X13*AD$9</f>
        <v>0</v>
      </c>
      <c r="AE13">
        <f>I13*$X13*AE$9</f>
        <v>0</v>
      </c>
      <c r="AF13">
        <f>J13*$X13*AF$9</f>
        <v>0</v>
      </c>
      <c r="AG13">
        <f>K13*$X13*AG$9</f>
        <v>0</v>
      </c>
      <c r="AH13">
        <f>L13*$X13*AH$9</f>
        <v>0</v>
      </c>
      <c r="AI13">
        <f>M13*$X13*AI$9</f>
        <v>0</v>
      </c>
      <c r="AP13" s="21"/>
      <c r="AQ13" s="19"/>
      <c r="AR13" s="21"/>
      <c r="AS13" s="21"/>
      <c r="AT13" s="21"/>
      <c r="AU13" s="21"/>
      <c r="AV13" s="21"/>
      <c r="AW13" s="21"/>
      <c r="AX13" s="21"/>
      <c r="AY13" s="21"/>
      <c r="BC13"/>
      <c r="BP13" s="24">
        <v>7</v>
      </c>
      <c r="BQ13" s="25" t="s">
        <v>714</v>
      </c>
      <c r="BR13" s="25" t="s">
        <v>715</v>
      </c>
      <c r="BS13" s="25" t="s">
        <v>716</v>
      </c>
      <c r="BT13" s="25" t="str">
        <f t="shared" si="0"/>
        <v>VII - Bjelovarsko-bilogorska županija</v>
      </c>
      <c r="BU13" s="24">
        <v>7</v>
      </c>
      <c r="CE13" s="11" t="s">
        <v>472</v>
      </c>
    </row>
    <row r="14" spans="1:83" ht="15" customHeight="1">
      <c r="A14" s="15" t="s">
        <v>583</v>
      </c>
      <c r="B14" s="202" t="s">
        <v>956</v>
      </c>
      <c r="C14" s="209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72">
        <v>0</v>
      </c>
      <c r="L14" s="40">
        <v>0</v>
      </c>
      <c r="M14" s="72">
        <v>0</v>
      </c>
      <c r="N14" s="6">
        <f t="shared" si="6"/>
        <v>0</v>
      </c>
      <c r="O14" s="2">
        <f t="shared" si="7"/>
        <v>0</v>
      </c>
      <c r="P14" s="28" t="str">
        <f t="shared" si="1"/>
        <v>   --- ODABERITE ŽUPANIJU  ---</v>
      </c>
      <c r="Q14" s="17">
        <f t="shared" si="2"/>
        <v>6.821210263296962E-13</v>
      </c>
      <c r="R14" s="17" t="s">
        <v>962</v>
      </c>
      <c r="S14" s="17" t="str">
        <f t="shared" si="3"/>
        <v>2018/2019</v>
      </c>
      <c r="T14" s="17" t="s">
        <v>967</v>
      </c>
      <c r="U14" s="1">
        <f t="shared" si="4"/>
        <v>0</v>
      </c>
      <c r="V14" s="1"/>
      <c r="W14"/>
      <c r="X14">
        <v>0.04</v>
      </c>
      <c r="Y14">
        <f>LEN(C14)*0.001</f>
        <v>0</v>
      </c>
      <c r="Z14">
        <f>D14*$X14*Z$9</f>
        <v>0</v>
      </c>
      <c r="AA14">
        <f>E14*$X14*AA$9</f>
        <v>0</v>
      </c>
      <c r="AB14">
        <f>F14*$X14*AB$9</f>
        <v>0</v>
      </c>
      <c r="AC14">
        <f>G14*$X14*AC$9</f>
        <v>0</v>
      </c>
      <c r="AD14">
        <f>H14*$X14*AD$9</f>
        <v>0</v>
      </c>
      <c r="AE14">
        <f>I14*$X14*AE$9</f>
        <v>0</v>
      </c>
      <c r="AF14">
        <f>J14*$X14*AF$9</f>
        <v>0</v>
      </c>
      <c r="AG14">
        <f>K14*$X14*AG$9</f>
        <v>0</v>
      </c>
      <c r="AH14">
        <f>L14*$X14*AH$9</f>
        <v>0</v>
      </c>
      <c r="AI14">
        <f>M14*$X14*AI$9</f>
        <v>0</v>
      </c>
      <c r="AP14" s="21"/>
      <c r="AQ14" s="19"/>
      <c r="AR14" s="21"/>
      <c r="AS14" s="21"/>
      <c r="AT14" s="21"/>
      <c r="AU14" s="21"/>
      <c r="AV14" s="21"/>
      <c r="AW14" s="21"/>
      <c r="AX14" s="21"/>
      <c r="AY14" s="21"/>
      <c r="BC14"/>
      <c r="BP14" s="24">
        <v>8</v>
      </c>
      <c r="BQ14" s="25" t="s">
        <v>717</v>
      </c>
      <c r="BR14" s="25" t="s">
        <v>718</v>
      </c>
      <c r="BS14" s="25" t="s">
        <v>719</v>
      </c>
      <c r="BT14" s="25" t="str">
        <f t="shared" si="0"/>
        <v>VIII - Primorsko-goranska županija</v>
      </c>
      <c r="BU14" s="24">
        <v>8</v>
      </c>
      <c r="CE14" s="11" t="s">
        <v>474</v>
      </c>
    </row>
    <row r="15" spans="1:83" ht="15" customHeight="1">
      <c r="A15" s="15" t="s">
        <v>584</v>
      </c>
      <c r="B15" s="202" t="s">
        <v>957</v>
      </c>
      <c r="C15" s="203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72">
        <v>0</v>
      </c>
      <c r="L15" s="40">
        <v>0</v>
      </c>
      <c r="M15" s="72">
        <v>0</v>
      </c>
      <c r="N15" s="6">
        <f t="shared" si="6"/>
        <v>0</v>
      </c>
      <c r="O15" s="2">
        <f t="shared" si="7"/>
        <v>0</v>
      </c>
      <c r="P15" s="28" t="str">
        <f t="shared" si="1"/>
        <v>   --- ODABERITE ŽUPANIJU  ---</v>
      </c>
      <c r="Q15" s="17">
        <f t="shared" si="2"/>
        <v>6.821210263296962E-13</v>
      </c>
      <c r="R15" s="17" t="s">
        <v>962</v>
      </c>
      <c r="S15" s="17" t="str">
        <f t="shared" si="3"/>
        <v>2018/2019</v>
      </c>
      <c r="T15" s="17" t="s">
        <v>967</v>
      </c>
      <c r="U15" s="1">
        <f t="shared" si="4"/>
        <v>0</v>
      </c>
      <c r="V15" s="1"/>
      <c r="W15"/>
      <c r="X15">
        <v>0.05</v>
      </c>
      <c r="Y15">
        <f>LEN(C15)*0.001</f>
        <v>0</v>
      </c>
      <c r="Z15">
        <f>D15*$X15*Z$9</f>
        <v>0</v>
      </c>
      <c r="AA15">
        <f>E15*$X15*AA$9</f>
        <v>0</v>
      </c>
      <c r="AB15">
        <f>F15*$X15*AB$9</f>
        <v>0</v>
      </c>
      <c r="AC15">
        <f>G15*$X15*AC$9</f>
        <v>0</v>
      </c>
      <c r="AD15">
        <f>H15*$X15*AD$9</f>
        <v>0</v>
      </c>
      <c r="AE15">
        <f>I15*$X15*AE$9</f>
        <v>0</v>
      </c>
      <c r="AF15">
        <f>J15*$X15*AF$9</f>
        <v>0</v>
      </c>
      <c r="AG15">
        <f>K15*$X15*AG$9</f>
        <v>0</v>
      </c>
      <c r="AH15">
        <f>L15*$X15*AH$9</f>
        <v>0</v>
      </c>
      <c r="AI15">
        <f>M15*$X15*AI$9</f>
        <v>0</v>
      </c>
      <c r="AP15" s="21"/>
      <c r="AQ15" s="19"/>
      <c r="AR15" s="21"/>
      <c r="AS15" s="21"/>
      <c r="AT15" s="21"/>
      <c r="AU15" s="21"/>
      <c r="AV15" s="21"/>
      <c r="AW15" s="21"/>
      <c r="AX15" s="21"/>
      <c r="AY15" s="21"/>
      <c r="BC15"/>
      <c r="BP15" s="24">
        <v>9</v>
      </c>
      <c r="BQ15" s="25" t="s">
        <v>720</v>
      </c>
      <c r="BR15" s="25" t="s">
        <v>721</v>
      </c>
      <c r="BS15" s="25" t="s">
        <v>722</v>
      </c>
      <c r="BT15" s="25" t="str">
        <f t="shared" si="0"/>
        <v>IX - Ličko-senjska županija</v>
      </c>
      <c r="BU15" s="24">
        <v>9</v>
      </c>
      <c r="CE15" s="11" t="s">
        <v>475</v>
      </c>
    </row>
    <row r="16" spans="1:83" ht="15" customHeight="1">
      <c r="A16" s="15" t="s">
        <v>585</v>
      </c>
      <c r="B16" s="202" t="s">
        <v>958</v>
      </c>
      <c r="C16" s="203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72">
        <v>0</v>
      </c>
      <c r="L16" s="40">
        <v>0</v>
      </c>
      <c r="M16" s="72">
        <v>0</v>
      </c>
      <c r="N16" s="6">
        <f t="shared" si="6"/>
        <v>0</v>
      </c>
      <c r="O16" s="2">
        <f t="shared" si="7"/>
        <v>0</v>
      </c>
      <c r="P16" s="28" t="str">
        <f t="shared" si="1"/>
        <v>   --- ODABERITE ŽUPANIJU  ---</v>
      </c>
      <c r="Q16" s="17">
        <f t="shared" si="2"/>
        <v>6.821210263296962E-13</v>
      </c>
      <c r="R16" s="17" t="s">
        <v>962</v>
      </c>
      <c r="S16" s="17" t="str">
        <f t="shared" si="3"/>
        <v>2018/2019</v>
      </c>
      <c r="T16" s="17" t="s">
        <v>967</v>
      </c>
      <c r="U16" s="1">
        <f t="shared" si="4"/>
        <v>0</v>
      </c>
      <c r="V16" s="1"/>
      <c r="W16"/>
      <c r="X16">
        <v>0.06</v>
      </c>
      <c r="Y16">
        <f>LEN(C16)*0.001</f>
        <v>0</v>
      </c>
      <c r="Z16">
        <f>D16*$X16*Z$9</f>
        <v>0</v>
      </c>
      <c r="AA16">
        <f>E16*$X16*AA$9</f>
        <v>0</v>
      </c>
      <c r="AB16">
        <f>F16*$X16*AB$9</f>
        <v>0</v>
      </c>
      <c r="AC16">
        <f>G16*$X16*AC$9</f>
        <v>0</v>
      </c>
      <c r="AD16">
        <f>H16*$X16*AD$9</f>
        <v>0</v>
      </c>
      <c r="AE16">
        <f>I16*$X16*AE$9</f>
        <v>0</v>
      </c>
      <c r="AF16">
        <f>J16*$X16*AF$9</f>
        <v>0</v>
      </c>
      <c r="AG16">
        <f>K16*$X16*AG$9</f>
        <v>0</v>
      </c>
      <c r="AH16">
        <f>L16*$X16*AH$9</f>
        <v>0</v>
      </c>
      <c r="AI16">
        <f>M16*$X16*AI$9</f>
        <v>0</v>
      </c>
      <c r="AP16" s="21"/>
      <c r="AQ16" s="19"/>
      <c r="AR16" s="21"/>
      <c r="AS16" s="21"/>
      <c r="AT16" s="21"/>
      <c r="AU16" s="21"/>
      <c r="AV16" s="21"/>
      <c r="AW16" s="21"/>
      <c r="AX16" s="21"/>
      <c r="AY16" s="21"/>
      <c r="BC16"/>
      <c r="BP16" s="24">
        <v>10</v>
      </c>
      <c r="BQ16" s="25" t="s">
        <v>723</v>
      </c>
      <c r="BR16" s="25" t="s">
        <v>724</v>
      </c>
      <c r="BS16" s="25" t="s">
        <v>725</v>
      </c>
      <c r="BT16" s="25" t="str">
        <f t="shared" si="0"/>
        <v>X - Virovitičko-podravska županija</v>
      </c>
      <c r="BU16" s="24">
        <v>10</v>
      </c>
      <c r="CE16" s="11" t="s">
        <v>476</v>
      </c>
    </row>
    <row r="17" spans="1:83" ht="15" customHeight="1">
      <c r="A17" s="15" t="s">
        <v>586</v>
      </c>
      <c r="B17" s="202" t="s">
        <v>959</v>
      </c>
      <c r="C17" s="203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72">
        <v>0</v>
      </c>
      <c r="L17" s="40">
        <v>0</v>
      </c>
      <c r="M17" s="72">
        <v>0</v>
      </c>
      <c r="N17" s="6">
        <f t="shared" si="6"/>
        <v>0</v>
      </c>
      <c r="O17" s="2">
        <f t="shared" si="7"/>
        <v>0</v>
      </c>
      <c r="P17" s="28" t="str">
        <f t="shared" si="1"/>
        <v>   --- ODABERITE ŽUPANIJU  ---</v>
      </c>
      <c r="Q17" s="17">
        <f t="shared" si="2"/>
        <v>6.821210263296962E-13</v>
      </c>
      <c r="R17" s="17" t="s">
        <v>962</v>
      </c>
      <c r="S17" s="17" t="str">
        <f t="shared" si="3"/>
        <v>2018/2019</v>
      </c>
      <c r="T17" s="17" t="s">
        <v>967</v>
      </c>
      <c r="U17" s="1">
        <f t="shared" si="4"/>
        <v>0</v>
      </c>
      <c r="V17" s="1"/>
      <c r="W17"/>
      <c r="X17">
        <v>0.07</v>
      </c>
      <c r="Y17">
        <f>LEN(C17)*0.001</f>
        <v>0</v>
      </c>
      <c r="Z17">
        <f>D17*$X17*Z$9</f>
        <v>0</v>
      </c>
      <c r="AA17">
        <f>E17*$X17*AA$9</f>
        <v>0</v>
      </c>
      <c r="AB17">
        <f>F17*$X17*AB$9</f>
        <v>0</v>
      </c>
      <c r="AC17">
        <f>G17*$X17*AC$9</f>
        <v>0</v>
      </c>
      <c r="AD17">
        <f>H17*$X17*AD$9</f>
        <v>0</v>
      </c>
      <c r="AE17">
        <f>I17*$X17*AE$9</f>
        <v>0</v>
      </c>
      <c r="AF17">
        <f>J17*$X17*AF$9</f>
        <v>0</v>
      </c>
      <c r="AG17">
        <f>K17*$X17*AG$9</f>
        <v>0</v>
      </c>
      <c r="AH17">
        <f>L17*$X17*AH$9</f>
        <v>0</v>
      </c>
      <c r="AI17">
        <f>M17*$X17*AI$9</f>
        <v>0</v>
      </c>
      <c r="AP17" s="21"/>
      <c r="AQ17" s="19"/>
      <c r="AR17" s="21"/>
      <c r="AS17" s="21"/>
      <c r="AT17" s="21"/>
      <c r="AU17" s="21"/>
      <c r="AV17" s="21"/>
      <c r="AW17" s="21"/>
      <c r="AX17" s="21"/>
      <c r="AY17" s="21"/>
      <c r="BC17"/>
      <c r="BP17" s="24">
        <v>11</v>
      </c>
      <c r="BQ17" s="25" t="s">
        <v>726</v>
      </c>
      <c r="BR17" s="25" t="s">
        <v>727</v>
      </c>
      <c r="BS17" s="25" t="s">
        <v>728</v>
      </c>
      <c r="BT17" s="25" t="str">
        <f t="shared" si="0"/>
        <v>XI - Požeško-slavonska županija</v>
      </c>
      <c r="BU17" s="24">
        <v>11</v>
      </c>
      <c r="CE17" s="11" t="s">
        <v>627</v>
      </c>
    </row>
    <row r="18" spans="1:83" ht="15" customHeight="1">
      <c r="A18" s="15" t="s">
        <v>587</v>
      </c>
      <c r="B18" s="202" t="s">
        <v>960</v>
      </c>
      <c r="C18" s="203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72">
        <v>0</v>
      </c>
      <c r="L18" s="40">
        <v>0</v>
      </c>
      <c r="M18" s="72">
        <v>0</v>
      </c>
      <c r="N18" s="6">
        <f t="shared" si="6"/>
        <v>0</v>
      </c>
      <c r="O18" s="2">
        <f t="shared" si="7"/>
        <v>0</v>
      </c>
      <c r="P18" s="28" t="str">
        <f t="shared" si="1"/>
        <v>   --- ODABERITE ŽUPANIJU  ---</v>
      </c>
      <c r="Q18" s="17">
        <f t="shared" si="2"/>
        <v>6.821210263296962E-13</v>
      </c>
      <c r="R18" s="17" t="s">
        <v>962</v>
      </c>
      <c r="S18" s="17" t="str">
        <f t="shared" si="3"/>
        <v>2018/2019</v>
      </c>
      <c r="T18" s="17" t="s">
        <v>967</v>
      </c>
      <c r="U18" s="1">
        <f t="shared" si="4"/>
        <v>0</v>
      </c>
      <c r="V18" s="1"/>
      <c r="W18"/>
      <c r="X18">
        <v>0.08</v>
      </c>
      <c r="Y18">
        <f>LEN(C18)*0.001</f>
        <v>0</v>
      </c>
      <c r="Z18">
        <f>D18*$X18*Z$9</f>
        <v>0</v>
      </c>
      <c r="AA18">
        <f>E18*$X18*AA$9</f>
        <v>0</v>
      </c>
      <c r="AB18">
        <f>F18*$X18*AB$9</f>
        <v>0</v>
      </c>
      <c r="AC18">
        <f>G18*$X18*AC$9</f>
        <v>0</v>
      </c>
      <c r="AD18">
        <f>H18*$X18*AD$9</f>
        <v>0</v>
      </c>
      <c r="AE18">
        <f>I18*$X18*AE$9</f>
        <v>0</v>
      </c>
      <c r="AF18">
        <f>J18*$X18*AF$9</f>
        <v>0</v>
      </c>
      <c r="AG18">
        <f>K18*$X18*AG$9</f>
        <v>0</v>
      </c>
      <c r="AH18">
        <f>L18*$X18*AH$9</f>
        <v>0</v>
      </c>
      <c r="AI18">
        <f>M18*$X18*AI$9</f>
        <v>0</v>
      </c>
      <c r="AP18" s="21"/>
      <c r="AQ18" s="19"/>
      <c r="AR18" s="21"/>
      <c r="AS18" s="21"/>
      <c r="AT18" s="21"/>
      <c r="AU18" s="21"/>
      <c r="AV18" s="21"/>
      <c r="AW18" s="21"/>
      <c r="AX18" s="21"/>
      <c r="AY18" s="21"/>
      <c r="BC18"/>
      <c r="BP18" s="24">
        <v>12</v>
      </c>
      <c r="BQ18" s="25" t="s">
        <v>729</v>
      </c>
      <c r="BR18" s="25" t="s">
        <v>730</v>
      </c>
      <c r="BS18" s="25" t="s">
        <v>731</v>
      </c>
      <c r="BT18" s="25" t="str">
        <f t="shared" si="0"/>
        <v>XII - Brodsko-posavska županija</v>
      </c>
      <c r="BU18" s="24">
        <v>12</v>
      </c>
      <c r="CE18" s="11" t="s">
        <v>478</v>
      </c>
    </row>
    <row r="19" spans="1:83" ht="15" customHeight="1" thickBot="1">
      <c r="A19" s="215" t="s">
        <v>588</v>
      </c>
      <c r="B19" s="202" t="s">
        <v>961</v>
      </c>
      <c r="C19" s="203"/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72">
        <v>0</v>
      </c>
      <c r="L19" s="40">
        <v>0</v>
      </c>
      <c r="M19" s="72">
        <v>0</v>
      </c>
      <c r="N19" s="6">
        <f t="shared" si="6"/>
        <v>0</v>
      </c>
      <c r="O19" s="2">
        <f t="shared" si="7"/>
        <v>0</v>
      </c>
      <c r="P19" s="28" t="str">
        <f t="shared" si="1"/>
        <v>   --- ODABERITE ŽUPANIJU  ---</v>
      </c>
      <c r="Q19" s="17">
        <f t="shared" si="2"/>
        <v>6.821210263296962E-13</v>
      </c>
      <c r="R19" s="17" t="s">
        <v>962</v>
      </c>
      <c r="S19" s="17" t="str">
        <f t="shared" si="3"/>
        <v>2018/2019</v>
      </c>
      <c r="T19" s="17" t="s">
        <v>967</v>
      </c>
      <c r="U19" s="1">
        <f t="shared" si="4"/>
        <v>0</v>
      </c>
      <c r="V19" s="1"/>
      <c r="W19"/>
      <c r="X19">
        <v>0.09</v>
      </c>
      <c r="Y19">
        <f>LEN(C19)*0.001</f>
        <v>0</v>
      </c>
      <c r="Z19">
        <f>D19*$X19*Z$9</f>
        <v>0</v>
      </c>
      <c r="AA19">
        <f>E19*$X19*AA$9</f>
        <v>0</v>
      </c>
      <c r="AB19">
        <f>F19*$X19*AB$9</f>
        <v>0</v>
      </c>
      <c r="AC19">
        <f>G19*$X19*AC$9</f>
        <v>0</v>
      </c>
      <c r="AD19">
        <f>H19*$X19*AD$9</f>
        <v>0</v>
      </c>
      <c r="AE19">
        <f>I19*$X19*AE$9</f>
        <v>0</v>
      </c>
      <c r="AF19">
        <f>J19*$X19*AF$9</f>
        <v>0</v>
      </c>
      <c r="AG19">
        <f>K19*$X19*AG$9</f>
        <v>0</v>
      </c>
      <c r="AH19">
        <f>L19*$X19*AH$9</f>
        <v>0</v>
      </c>
      <c r="AI19">
        <f>M19*$X19*AI$9</f>
        <v>0</v>
      </c>
      <c r="AP19" s="21"/>
      <c r="AQ19" s="19"/>
      <c r="AR19" s="21"/>
      <c r="AS19" s="21"/>
      <c r="AT19" s="21"/>
      <c r="AU19" s="21"/>
      <c r="AV19" s="21"/>
      <c r="AW19" s="21"/>
      <c r="AX19" s="21"/>
      <c r="AY19" s="21"/>
      <c r="BC19"/>
      <c r="BP19" s="24">
        <v>13</v>
      </c>
      <c r="BQ19" s="25" t="s">
        <v>732</v>
      </c>
      <c r="BR19" s="25" t="s">
        <v>733</v>
      </c>
      <c r="BS19" s="25" t="s">
        <v>734</v>
      </c>
      <c r="BT19" s="25" t="str">
        <f t="shared" si="0"/>
        <v>XIII - Zadarska županija</v>
      </c>
      <c r="BU19" s="24">
        <v>13</v>
      </c>
      <c r="CE19" s="11" t="s">
        <v>479</v>
      </c>
    </row>
    <row r="20" spans="1:81" ht="15" customHeight="1">
      <c r="A20" s="149" t="s">
        <v>590</v>
      </c>
      <c r="B20" s="150"/>
      <c r="C20" s="151"/>
      <c r="D20" s="3">
        <f>SUM(D11:D19)</f>
        <v>0</v>
      </c>
      <c r="E20" s="3">
        <f>SUM(E11:E19)</f>
        <v>0</v>
      </c>
      <c r="F20" s="3">
        <f>SUM(F11:F19)</f>
        <v>0</v>
      </c>
      <c r="G20" s="3">
        <f>SUM(G11:G19)</f>
        <v>0</v>
      </c>
      <c r="H20" s="3">
        <f>SUM(H11:H19)</f>
        <v>0</v>
      </c>
      <c r="I20" s="3">
        <f>SUM(I11:I19)</f>
        <v>0</v>
      </c>
      <c r="J20" s="3">
        <f>SUM(J11:J19)</f>
        <v>0</v>
      </c>
      <c r="K20" s="5">
        <f>SUM(K11:K19)</f>
        <v>0</v>
      </c>
      <c r="L20" s="3">
        <f>SUM(L11:L19)</f>
        <v>0</v>
      </c>
      <c r="M20" s="5">
        <f>SUM(M11:M19)</f>
        <v>0</v>
      </c>
      <c r="N20" s="16">
        <f>SUM(N11:N19)</f>
        <v>0</v>
      </c>
      <c r="O20" s="4">
        <f>SUM(O11:O19)</f>
        <v>0</v>
      </c>
      <c r="Q20" s="18"/>
      <c r="R20" s="18"/>
      <c r="S20" s="19"/>
      <c r="T20" s="19"/>
      <c r="W20"/>
      <c r="X20"/>
      <c r="Y20">
        <f>SUM(Y11:Y19)</f>
        <v>0</v>
      </c>
      <c r="Z20">
        <f>SUM(Z11:Z19)</f>
        <v>0</v>
      </c>
      <c r="AA20">
        <f>SUM(AA11:AA19)</f>
        <v>0</v>
      </c>
      <c r="AB20">
        <f>SUM(AB11:AB19)</f>
        <v>0</v>
      </c>
      <c r="AC20">
        <f>SUM(AC11:AC19)</f>
        <v>0</v>
      </c>
      <c r="AD20">
        <f>SUM(AD11:AD19)</f>
        <v>0</v>
      </c>
      <c r="AE20">
        <f>SUM(AE11:AE19)</f>
        <v>0</v>
      </c>
      <c r="AF20">
        <f>SUM(AF11:AF19)</f>
        <v>0</v>
      </c>
      <c r="AG20">
        <f>SUM(AG11:AG19)</f>
        <v>0</v>
      </c>
      <c r="AH20">
        <f>SUM(AH11:AH19)</f>
        <v>0</v>
      </c>
      <c r="AI20">
        <f>SUM(AI11:AI19)</f>
        <v>0</v>
      </c>
      <c r="AN20" s="21"/>
      <c r="AO20" s="19"/>
      <c r="AP20" s="21"/>
      <c r="AQ20" s="21"/>
      <c r="AR20" s="21"/>
      <c r="AS20" s="21"/>
      <c r="AT20" s="21"/>
      <c r="AU20" s="21"/>
      <c r="AV20" s="21"/>
      <c r="AW20" s="21"/>
      <c r="BC20"/>
      <c r="BN20" s="24">
        <v>14</v>
      </c>
      <c r="BO20" s="25" t="s">
        <v>735</v>
      </c>
      <c r="BP20" s="25" t="s">
        <v>736</v>
      </c>
      <c r="BQ20" s="25" t="s">
        <v>737</v>
      </c>
      <c r="BR20" s="25" t="str">
        <f>CONCATENATE(BQ20," - ",BP20)</f>
        <v>XIV - Osječko-baranjska županija</v>
      </c>
      <c r="BS20" s="24">
        <v>14</v>
      </c>
      <c r="CC20" s="11" t="s">
        <v>481</v>
      </c>
    </row>
    <row r="21" spans="1:79" ht="15" customHeight="1" thickBot="1">
      <c r="A21" s="152"/>
      <c r="B21" s="153"/>
      <c r="C21" s="154"/>
      <c r="D21" s="162">
        <f>D20+E20</f>
        <v>0</v>
      </c>
      <c r="E21" s="163"/>
      <c r="F21" s="162">
        <f>F20+G20</f>
        <v>0</v>
      </c>
      <c r="G21" s="163"/>
      <c r="H21" s="162">
        <f>H20+I20</f>
        <v>0</v>
      </c>
      <c r="I21" s="163"/>
      <c r="J21" s="162">
        <f>J20+K20</f>
        <v>0</v>
      </c>
      <c r="K21" s="168"/>
      <c r="L21" s="162">
        <f>L20+M20</f>
        <v>0</v>
      </c>
      <c r="M21" s="168"/>
      <c r="N21" s="167">
        <f>SUM(D21:M21)</f>
        <v>0</v>
      </c>
      <c r="O21" s="168"/>
      <c r="Q21" s="18"/>
      <c r="R21" s="18"/>
      <c r="S21" s="19"/>
      <c r="T21" s="19"/>
      <c r="X21"/>
      <c r="AH21" s="46">
        <f>SUM(Y20:AI20)*10000+brZupanije</f>
        <v>0</v>
      </c>
      <c r="AL21" s="21"/>
      <c r="AM21" s="19"/>
      <c r="AN21" s="21"/>
      <c r="AO21" s="21"/>
      <c r="AP21" s="21"/>
      <c r="AQ21" s="21"/>
      <c r="AR21" s="21"/>
      <c r="AS21" s="21"/>
      <c r="AT21" s="21"/>
      <c r="AU21" s="21"/>
      <c r="BC21"/>
      <c r="BL21" s="24">
        <v>15</v>
      </c>
      <c r="BM21" s="25" t="s">
        <v>738</v>
      </c>
      <c r="BN21" s="25" t="s">
        <v>739</v>
      </c>
      <c r="BO21" s="25" t="s">
        <v>740</v>
      </c>
      <c r="BP21" s="25" t="str">
        <f aca="true" t="shared" si="8" ref="BP21:BP27">CONCATENATE(BO21," - ",BN21)</f>
        <v>XV - Šibensko-kninska županija</v>
      </c>
      <c r="BQ21" s="24">
        <v>15</v>
      </c>
      <c r="CA21" s="11" t="s">
        <v>483</v>
      </c>
    </row>
    <row r="22" spans="13:79" ht="15" customHeight="1">
      <c r="M22" s="136">
        <f>IF(N21=N22,"","Ukupan broj učenika ne odgovara ukupnom broju učenika u 'Tablici 1'")</f>
      </c>
      <c r="N22" s="140">
        <f>Tablica1!N41</f>
        <v>0</v>
      </c>
      <c r="Q22" s="19"/>
      <c r="R22" s="19"/>
      <c r="AL22" s="21"/>
      <c r="AM22" s="19"/>
      <c r="AN22" s="21"/>
      <c r="AO22" s="21"/>
      <c r="AP22" s="21"/>
      <c r="AQ22" s="21"/>
      <c r="AR22" s="21"/>
      <c r="AS22" s="21"/>
      <c r="AT22" s="21"/>
      <c r="AU22" s="21"/>
      <c r="BC22"/>
      <c r="BL22" s="24">
        <v>16</v>
      </c>
      <c r="BM22" s="25" t="s">
        <v>741</v>
      </c>
      <c r="BN22" s="25" t="s">
        <v>742</v>
      </c>
      <c r="BO22" s="25" t="s">
        <v>743</v>
      </c>
      <c r="BP22" s="25" t="str">
        <f t="shared" si="8"/>
        <v>XVI - Vukovarsko-srijemska županija</v>
      </c>
      <c r="BQ22" s="24">
        <v>16</v>
      </c>
      <c r="CA22" s="11" t="s">
        <v>484</v>
      </c>
    </row>
    <row r="23" spans="17:79" ht="15" customHeight="1">
      <c r="Q23" s="19"/>
      <c r="R23" s="19"/>
      <c r="AL23" s="21"/>
      <c r="AM23" s="19"/>
      <c r="AN23" s="21"/>
      <c r="AO23" s="21"/>
      <c r="AP23" s="21"/>
      <c r="AQ23" s="21"/>
      <c r="AR23" s="21"/>
      <c r="AS23" s="21"/>
      <c r="AT23" s="21"/>
      <c r="AU23" s="21"/>
      <c r="BC23"/>
      <c r="BL23" s="24">
        <v>17</v>
      </c>
      <c r="BM23" s="25" t="s">
        <v>744</v>
      </c>
      <c r="BN23" s="25" t="s">
        <v>745</v>
      </c>
      <c r="BO23" s="25" t="s">
        <v>746</v>
      </c>
      <c r="BP23" s="25" t="str">
        <f t="shared" si="8"/>
        <v>XVII - Splitsko-dalmatinska županija</v>
      </c>
      <c r="BQ23" s="24">
        <v>17</v>
      </c>
      <c r="CA23" s="11" t="s">
        <v>968</v>
      </c>
    </row>
    <row r="24" spans="3:79" ht="17.25" customHeight="1">
      <c r="C24" s="30" t="s">
        <v>763</v>
      </c>
      <c r="D24" s="148">
        <f>kBROJ</f>
        <v>6.821210263296962E-13</v>
      </c>
      <c r="E24" s="148"/>
      <c r="F24" s="148"/>
      <c r="G24" s="148"/>
      <c r="Q24" s="19"/>
      <c r="R24" s="19"/>
      <c r="W24"/>
      <c r="AL24" s="21"/>
      <c r="AM24" s="19"/>
      <c r="AN24" s="21"/>
      <c r="AO24" s="21"/>
      <c r="AP24" s="21"/>
      <c r="AQ24" s="21"/>
      <c r="AR24" s="21"/>
      <c r="AS24" s="21"/>
      <c r="AT24" s="21"/>
      <c r="AU24" s="21"/>
      <c r="BC24"/>
      <c r="BL24" s="24">
        <v>18</v>
      </c>
      <c r="BM24" s="25" t="s">
        <v>747</v>
      </c>
      <c r="BN24" s="25" t="s">
        <v>748</v>
      </c>
      <c r="BO24" s="25" t="s">
        <v>749</v>
      </c>
      <c r="BP24" s="25" t="str">
        <f t="shared" si="8"/>
        <v>XVIII - Istarska županija</v>
      </c>
      <c r="BQ24" s="24">
        <v>18</v>
      </c>
      <c r="CA24" s="11" t="s">
        <v>970</v>
      </c>
    </row>
    <row r="25" spans="5:79" ht="17.25" customHeight="1" thickBot="1">
      <c r="E25" s="31"/>
      <c r="F25" s="31"/>
      <c r="G25" s="31"/>
      <c r="H25" s="32" t="s">
        <v>606</v>
      </c>
      <c r="I25" s="204" t="str">
        <f>Tablica1!I45</f>
        <v> </v>
      </c>
      <c r="J25" s="204"/>
      <c r="K25" s="204"/>
      <c r="L25" s="204"/>
      <c r="M25" s="204"/>
      <c r="O25" s="18"/>
      <c r="P25" s="18"/>
      <c r="Q25" s="19"/>
      <c r="R25" s="19"/>
      <c r="W25"/>
      <c r="X25"/>
      <c r="AL25" s="21"/>
      <c r="AM25" s="19"/>
      <c r="AN25" s="21"/>
      <c r="AO25" s="21"/>
      <c r="AP25" s="21"/>
      <c r="AQ25" s="21"/>
      <c r="AR25" s="21"/>
      <c r="AS25" s="21"/>
      <c r="AT25" s="21"/>
      <c r="AU25" s="21"/>
      <c r="BC25"/>
      <c r="BL25" s="24">
        <v>19</v>
      </c>
      <c r="BM25" s="25" t="s">
        <v>750</v>
      </c>
      <c r="BN25" s="25" t="s">
        <v>751</v>
      </c>
      <c r="BO25" s="25" t="s">
        <v>752</v>
      </c>
      <c r="BP25" s="25" t="str">
        <f t="shared" si="8"/>
        <v>XIX - Dubrovačko-neretvanska županija</v>
      </c>
      <c r="BQ25" s="24">
        <v>19</v>
      </c>
      <c r="CA25" s="11" t="s">
        <v>971</v>
      </c>
    </row>
    <row r="26" spans="5:79" ht="17.25" customHeight="1" thickBot="1">
      <c r="E26" s="31"/>
      <c r="F26" s="31"/>
      <c r="G26" s="31"/>
      <c r="H26" s="32" t="s">
        <v>764</v>
      </c>
      <c r="I26" s="204" t="str">
        <f>Tablica1!I46</f>
        <v> </v>
      </c>
      <c r="J26" s="204"/>
      <c r="K26" s="204"/>
      <c r="L26" s="204"/>
      <c r="M26" s="204"/>
      <c r="O26" s="18"/>
      <c r="P26" s="18"/>
      <c r="Q26" s="19"/>
      <c r="R26" s="19"/>
      <c r="W26"/>
      <c r="X26"/>
      <c r="AL26" s="21"/>
      <c r="AM26" s="19"/>
      <c r="AN26" s="21"/>
      <c r="AO26" s="21"/>
      <c r="AP26" s="21"/>
      <c r="AQ26" s="21"/>
      <c r="AR26" s="21"/>
      <c r="AS26" s="21"/>
      <c r="AT26" s="21"/>
      <c r="AU26" s="21"/>
      <c r="BC26"/>
      <c r="BL26" s="24">
        <v>20</v>
      </c>
      <c r="BM26" s="25" t="s">
        <v>753</v>
      </c>
      <c r="BN26" s="25" t="s">
        <v>754</v>
      </c>
      <c r="BO26" s="25" t="s">
        <v>755</v>
      </c>
      <c r="BP26" s="25" t="str">
        <f t="shared" si="8"/>
        <v>XX - Međimurska županija</v>
      </c>
      <c r="BQ26" s="24">
        <v>20</v>
      </c>
      <c r="CA26" s="11" t="s">
        <v>639</v>
      </c>
    </row>
    <row r="27" spans="5:79" ht="17.25" customHeight="1" thickBot="1">
      <c r="E27" s="31"/>
      <c r="F27" s="31"/>
      <c r="G27" s="31"/>
      <c r="H27" s="32" t="s">
        <v>765</v>
      </c>
      <c r="I27" s="201" t="str">
        <f>Tablica1!I47</f>
        <v> </v>
      </c>
      <c r="J27" s="201"/>
      <c r="K27" s="201"/>
      <c r="L27" s="201"/>
      <c r="M27" s="201"/>
      <c r="O27" s="18"/>
      <c r="P27" s="18"/>
      <c r="Q27" s="19"/>
      <c r="R27" s="19"/>
      <c r="W27"/>
      <c r="X27"/>
      <c r="AL27" s="21"/>
      <c r="AM27" s="19"/>
      <c r="AN27" s="21"/>
      <c r="AO27" s="21"/>
      <c r="AP27" s="21"/>
      <c r="AQ27" s="21"/>
      <c r="AR27" s="21"/>
      <c r="AS27" s="21"/>
      <c r="AT27" s="21"/>
      <c r="AU27" s="21"/>
      <c r="BC27"/>
      <c r="BL27" s="24">
        <v>21</v>
      </c>
      <c r="BM27" s="25" t="s">
        <v>756</v>
      </c>
      <c r="BN27" s="25" t="s">
        <v>756</v>
      </c>
      <c r="BO27" s="25" t="s">
        <v>757</v>
      </c>
      <c r="BP27" s="25" t="str">
        <f t="shared" si="8"/>
        <v>XXI - Grad Zagreb</v>
      </c>
      <c r="BQ27" s="24">
        <v>21</v>
      </c>
      <c r="CA27" s="11" t="s">
        <v>972</v>
      </c>
    </row>
    <row r="28" spans="2:79" ht="17.25" customHeight="1" thickBot="1">
      <c r="B28" s="34"/>
      <c r="C28" s="60" t="s">
        <v>771</v>
      </c>
      <c r="D28" s="65"/>
      <c r="E28" s="34"/>
      <c r="F28" s="34"/>
      <c r="G28" s="34"/>
      <c r="H28" s="35" t="s">
        <v>766</v>
      </c>
      <c r="I28" s="201" t="str">
        <f>Tablica1!I48</f>
        <v> </v>
      </c>
      <c r="J28" s="201"/>
      <c r="K28" s="201"/>
      <c r="L28" s="201"/>
      <c r="M28" s="201"/>
      <c r="O28" s="18"/>
      <c r="P28" s="18"/>
      <c r="Q28" s="19"/>
      <c r="R28" s="19"/>
      <c r="W28"/>
      <c r="X28"/>
      <c r="AL28" s="21"/>
      <c r="AM28" s="19"/>
      <c r="AN28" s="21"/>
      <c r="AO28" s="21"/>
      <c r="AP28" s="21"/>
      <c r="AQ28" s="21"/>
      <c r="AR28" s="21"/>
      <c r="AS28" s="21"/>
      <c r="AT28" s="21"/>
      <c r="AU28" s="21"/>
      <c r="BC28"/>
      <c r="CA28" s="11" t="s">
        <v>644</v>
      </c>
    </row>
    <row r="29" spans="2:79" ht="15" customHeight="1" thickBot="1">
      <c r="B29" s="34"/>
      <c r="C29" s="61"/>
      <c r="D29" s="66"/>
      <c r="E29" s="34"/>
      <c r="F29" s="34"/>
      <c r="G29" s="34"/>
      <c r="H29" s="35" t="s">
        <v>767</v>
      </c>
      <c r="I29" s="201" t="str">
        <f>Tablica1!I49</f>
        <v> </v>
      </c>
      <c r="J29" s="201"/>
      <c r="K29" s="201"/>
      <c r="L29" s="201"/>
      <c r="M29" s="201"/>
      <c r="O29" s="18"/>
      <c r="P29" s="18"/>
      <c r="Q29" s="19"/>
      <c r="R29" s="19"/>
      <c r="W29"/>
      <c r="X29"/>
      <c r="AL29" s="21"/>
      <c r="AM29" s="19"/>
      <c r="AN29" s="21"/>
      <c r="AO29" s="21"/>
      <c r="AP29" s="21"/>
      <c r="AQ29" s="21"/>
      <c r="AR29" s="21"/>
      <c r="AS29" s="21"/>
      <c r="AT29" s="21"/>
      <c r="AU29" s="21"/>
      <c r="BC29"/>
      <c r="CA29" s="11" t="s">
        <v>973</v>
      </c>
    </row>
    <row r="30" spans="1:79" ht="15" customHeight="1">
      <c r="A30" s="34" t="s">
        <v>768</v>
      </c>
      <c r="C30" s="62" t="s">
        <v>769</v>
      </c>
      <c r="D30" s="67"/>
      <c r="E30" s="34"/>
      <c r="F30" s="34"/>
      <c r="G30" s="34"/>
      <c r="H30" s="36"/>
      <c r="I30" s="37"/>
      <c r="J30" s="37"/>
      <c r="K30" s="33"/>
      <c r="O30" s="18"/>
      <c r="P30" s="18"/>
      <c r="Q30" s="19"/>
      <c r="R30" s="19"/>
      <c r="W30"/>
      <c r="X30"/>
      <c r="AL30" s="21"/>
      <c r="AM30" s="19"/>
      <c r="AN30" s="21"/>
      <c r="AO30" s="21"/>
      <c r="AP30" s="21"/>
      <c r="AQ30" s="21"/>
      <c r="AR30" s="21"/>
      <c r="AS30" s="21"/>
      <c r="AT30" s="21"/>
      <c r="AU30" s="21"/>
      <c r="BC30"/>
      <c r="CA30" s="11" t="s">
        <v>974</v>
      </c>
    </row>
    <row r="31" spans="2:79" ht="15" customHeight="1" thickBot="1">
      <c r="B31" s="34"/>
      <c r="C31" s="59" t="s">
        <v>777</v>
      </c>
      <c r="D31" s="68"/>
      <c r="E31" s="34"/>
      <c r="F31" s="34"/>
      <c r="G31" s="34"/>
      <c r="H31" s="36"/>
      <c r="I31" s="37"/>
      <c r="J31" s="37"/>
      <c r="K31" s="33"/>
      <c r="O31" s="18"/>
      <c r="P31" s="18"/>
      <c r="Q31" s="19"/>
      <c r="R31" s="19"/>
      <c r="W31"/>
      <c r="X31"/>
      <c r="AL31" s="21"/>
      <c r="AM31" s="19"/>
      <c r="AN31" s="21"/>
      <c r="AO31" s="21"/>
      <c r="AP31" s="21"/>
      <c r="AQ31" s="21"/>
      <c r="AR31" s="21"/>
      <c r="AS31" s="21"/>
      <c r="AT31" s="21"/>
      <c r="AU31" s="21"/>
      <c r="BC31"/>
      <c r="CA31" s="11" t="s">
        <v>976</v>
      </c>
    </row>
    <row r="32" spans="2:79" ht="15" customHeight="1">
      <c r="B32" s="34"/>
      <c r="C32" s="39" t="s">
        <v>770</v>
      </c>
      <c r="D32" s="69"/>
      <c r="E32" s="34"/>
      <c r="F32" s="34"/>
      <c r="G32" s="34"/>
      <c r="H32" s="36"/>
      <c r="I32" s="37"/>
      <c r="J32" s="37"/>
      <c r="K32" s="33"/>
      <c r="O32" s="18"/>
      <c r="P32" s="18"/>
      <c r="Q32" s="19"/>
      <c r="R32" s="19"/>
      <c r="W32"/>
      <c r="X32"/>
      <c r="AL32" s="21"/>
      <c r="AM32" s="19"/>
      <c r="AN32" s="21"/>
      <c r="AO32" s="21"/>
      <c r="AP32" s="21"/>
      <c r="AQ32" s="21"/>
      <c r="AR32" s="21"/>
      <c r="AS32" s="21"/>
      <c r="AT32" s="21"/>
      <c r="AU32" s="21"/>
      <c r="BC32"/>
      <c r="CA32" s="11" t="s">
        <v>977</v>
      </c>
    </row>
    <row r="33" spans="5:79" ht="15" customHeight="1">
      <c r="E33" s="34"/>
      <c r="F33" s="34"/>
      <c r="G33" s="34"/>
      <c r="H33" s="36"/>
      <c r="I33" s="37"/>
      <c r="J33" s="37"/>
      <c r="K33" s="33"/>
      <c r="O33" s="18"/>
      <c r="P33" s="18"/>
      <c r="Q33" s="19"/>
      <c r="R33" s="19"/>
      <c r="W33"/>
      <c r="X33"/>
      <c r="AL33" s="21"/>
      <c r="AM33" s="19"/>
      <c r="AN33" s="21"/>
      <c r="AO33" s="21"/>
      <c r="AP33" s="21"/>
      <c r="AQ33" s="21"/>
      <c r="AR33" s="21"/>
      <c r="AS33" s="21"/>
      <c r="AT33" s="21"/>
      <c r="AU33" s="21"/>
      <c r="BC33"/>
      <c r="CA33" s="11" t="s">
        <v>979</v>
      </c>
    </row>
    <row r="34" spans="6:79" ht="15" customHeight="1">
      <c r="F34" s="34"/>
      <c r="G34" s="34"/>
      <c r="Q34" s="19"/>
      <c r="R34" s="19"/>
      <c r="S34" s="18"/>
      <c r="X34"/>
      <c r="AL34" s="21"/>
      <c r="AM34" s="19"/>
      <c r="AN34" s="21"/>
      <c r="AO34" s="21"/>
      <c r="AP34" s="21"/>
      <c r="AQ34" s="21"/>
      <c r="AR34" s="21"/>
      <c r="AS34" s="21"/>
      <c r="AT34" s="21"/>
      <c r="AU34" s="21"/>
      <c r="BC34"/>
      <c r="CA34" s="11" t="s">
        <v>981</v>
      </c>
    </row>
    <row r="35" spans="11:79" ht="15" customHeight="1">
      <c r="K35" s="34"/>
      <c r="L35" s="34"/>
      <c r="Q35" s="19"/>
      <c r="R35" s="19"/>
      <c r="AL35" s="21"/>
      <c r="AM35" s="19"/>
      <c r="AN35" s="21"/>
      <c r="AO35" s="21"/>
      <c r="AP35" s="21"/>
      <c r="AQ35" s="21"/>
      <c r="AR35" s="21"/>
      <c r="AS35" s="21"/>
      <c r="AT35" s="21"/>
      <c r="AU35" s="21"/>
      <c r="BC35"/>
      <c r="CA35" s="11" t="s">
        <v>982</v>
      </c>
    </row>
    <row r="36" spans="11:79" ht="15" customHeight="1">
      <c r="K36" s="34"/>
      <c r="L36" s="34"/>
      <c r="Q36" s="19"/>
      <c r="R36" s="19"/>
      <c r="AL36" s="21"/>
      <c r="AM36" s="19"/>
      <c r="AN36" s="21"/>
      <c r="AO36" s="21"/>
      <c r="AP36" s="21"/>
      <c r="AQ36" s="21"/>
      <c r="AR36" s="21"/>
      <c r="AS36" s="21"/>
      <c r="AT36" s="21"/>
      <c r="AU36" s="21"/>
      <c r="BC36"/>
      <c r="CA36" s="11" t="s">
        <v>983</v>
      </c>
    </row>
    <row r="37" spans="11:79" ht="15" customHeight="1">
      <c r="K37" s="34"/>
      <c r="L37" s="34"/>
      <c r="Q37" s="19"/>
      <c r="R37" s="19"/>
      <c r="AL37" s="21"/>
      <c r="AM37" s="19"/>
      <c r="AN37" s="21"/>
      <c r="AO37" s="21"/>
      <c r="AP37" s="21"/>
      <c r="AQ37" s="21"/>
      <c r="AR37" s="21"/>
      <c r="AS37" s="21"/>
      <c r="AT37" s="21"/>
      <c r="AU37" s="21"/>
      <c r="BC37"/>
      <c r="CA37" s="11" t="s">
        <v>651</v>
      </c>
    </row>
    <row r="38" spans="11:79" ht="15" customHeight="1">
      <c r="K38" s="34"/>
      <c r="L38" s="34"/>
      <c r="Q38" s="19"/>
      <c r="R38" s="19"/>
      <c r="AL38" s="21"/>
      <c r="AM38" s="19"/>
      <c r="AN38" s="21"/>
      <c r="AO38" s="21"/>
      <c r="AP38" s="21"/>
      <c r="AQ38" s="21"/>
      <c r="AR38" s="21"/>
      <c r="AS38" s="21"/>
      <c r="AT38" s="21"/>
      <c r="AU38" s="21"/>
      <c r="BC38"/>
      <c r="CA38" s="11" t="s">
        <v>984</v>
      </c>
    </row>
    <row r="39" spans="11:79" ht="15" customHeight="1">
      <c r="K39" s="34"/>
      <c r="L39" s="34"/>
      <c r="M39" s="34"/>
      <c r="N39" s="34"/>
      <c r="O39" s="34"/>
      <c r="P39" s="38"/>
      <c r="Q39" s="19"/>
      <c r="R39" s="19"/>
      <c r="S39" s="33"/>
      <c r="AL39" s="21"/>
      <c r="AM39" s="19"/>
      <c r="AN39" s="21"/>
      <c r="AO39" s="21"/>
      <c r="AP39" s="21"/>
      <c r="AQ39" s="21"/>
      <c r="AR39" s="21"/>
      <c r="AS39" s="21"/>
      <c r="AT39" s="21"/>
      <c r="AU39" s="21"/>
      <c r="BC39"/>
      <c r="CA39" s="11" t="s">
        <v>985</v>
      </c>
    </row>
    <row r="40" spans="17:79" ht="12.75">
      <c r="Q40" s="19"/>
      <c r="R40" s="19"/>
      <c r="AJ40" s="21"/>
      <c r="AK40" s="22"/>
      <c r="AL40" s="21"/>
      <c r="AM40" s="19"/>
      <c r="AN40" s="21"/>
      <c r="AO40" s="21"/>
      <c r="AP40" s="21"/>
      <c r="AQ40" s="21"/>
      <c r="AR40" s="21"/>
      <c r="AS40" s="21"/>
      <c r="AT40" s="21"/>
      <c r="AU40" s="21"/>
      <c r="BC40"/>
      <c r="CA40" s="11" t="s">
        <v>986</v>
      </c>
    </row>
    <row r="41" spans="35:79" ht="12.75">
      <c r="AI41" s="21"/>
      <c r="AQ41" s="21"/>
      <c r="AR41" s="21"/>
      <c r="AS41" s="22"/>
      <c r="AT41" s="21"/>
      <c r="AU41" s="19"/>
      <c r="AV41" s="21"/>
      <c r="AW41" s="21"/>
      <c r="AX41" s="21"/>
      <c r="AY41" s="21"/>
      <c r="AZ41" s="21"/>
      <c r="BA41" s="21"/>
      <c r="BB41" s="21"/>
      <c r="BC41" s="21"/>
      <c r="CA41" s="11" t="s">
        <v>988</v>
      </c>
    </row>
    <row r="42" spans="51:79" ht="7.5" customHeight="1">
      <c r="AY42" s="21"/>
      <c r="AZ42" s="21"/>
      <c r="BA42" s="22"/>
      <c r="BB42" s="21"/>
      <c r="BC42" s="19"/>
      <c r="BD42" s="21"/>
      <c r="BE42" s="21"/>
      <c r="BF42" s="21"/>
      <c r="BG42" s="21"/>
      <c r="BH42" s="21"/>
      <c r="BI42" s="21"/>
      <c r="BJ42" s="21"/>
      <c r="BK42" s="21"/>
      <c r="CA42" s="11" t="s">
        <v>990</v>
      </c>
    </row>
    <row r="43" spans="51:79" ht="6" customHeight="1">
      <c r="AY43" s="21"/>
      <c r="AZ43" s="21"/>
      <c r="BA43" s="21"/>
      <c r="BB43" s="21"/>
      <c r="BC43" s="19"/>
      <c r="BD43" s="21"/>
      <c r="BE43" s="21"/>
      <c r="BF43" s="21"/>
      <c r="BG43" s="21"/>
      <c r="BH43" s="21"/>
      <c r="BI43" s="21"/>
      <c r="BJ43" s="21"/>
      <c r="BK43" s="21"/>
      <c r="CA43" s="11" t="s">
        <v>991</v>
      </c>
    </row>
    <row r="44" spans="51:79" ht="12.75">
      <c r="AY44" s="21"/>
      <c r="AZ44" s="21"/>
      <c r="BA44" s="21"/>
      <c r="BB44" s="21"/>
      <c r="BC44" s="19"/>
      <c r="BD44" s="21"/>
      <c r="BE44" s="21"/>
      <c r="BF44" s="21"/>
      <c r="BG44" s="21"/>
      <c r="BH44" s="21"/>
      <c r="BI44" s="21"/>
      <c r="BJ44" s="21"/>
      <c r="BK44" s="21"/>
      <c r="CA44" s="11" t="s">
        <v>993</v>
      </c>
    </row>
    <row r="45" spans="43:79" ht="12.75">
      <c r="AQ45" s="21"/>
      <c r="AR45" s="21"/>
      <c r="AS45" s="21"/>
      <c r="AT45" s="21"/>
      <c r="AU45" s="19"/>
      <c r="AV45" s="21"/>
      <c r="AW45" s="21"/>
      <c r="AX45" s="21"/>
      <c r="AY45" s="21"/>
      <c r="AZ45" s="21"/>
      <c r="BA45" s="21"/>
      <c r="BB45" s="21"/>
      <c r="BC45" s="21"/>
      <c r="CA45" s="11" t="s">
        <v>658</v>
      </c>
    </row>
    <row r="46" spans="43:79" ht="19.5" customHeight="1">
      <c r="AQ46" s="21"/>
      <c r="AR46" s="21"/>
      <c r="AS46" s="21"/>
      <c r="AT46" s="21"/>
      <c r="AU46" s="19"/>
      <c r="AV46" s="21"/>
      <c r="AW46" s="21"/>
      <c r="AX46" s="21"/>
      <c r="AY46" s="21"/>
      <c r="AZ46" s="21"/>
      <c r="BA46" s="21"/>
      <c r="BB46" s="21"/>
      <c r="BC46" s="21"/>
      <c r="CA46" s="11" t="s">
        <v>994</v>
      </c>
    </row>
    <row r="47" spans="43:79" ht="19.5" customHeight="1">
      <c r="AQ47" s="21"/>
      <c r="AR47" s="21"/>
      <c r="AS47" s="21"/>
      <c r="AT47" s="21"/>
      <c r="AU47" s="19"/>
      <c r="AV47" s="21"/>
      <c r="AW47" s="21"/>
      <c r="AX47" s="21"/>
      <c r="AY47" s="21"/>
      <c r="AZ47" s="21"/>
      <c r="BA47" s="21"/>
      <c r="BB47" s="21"/>
      <c r="BC47" s="21"/>
      <c r="CA47" s="11" t="s">
        <v>0</v>
      </c>
    </row>
    <row r="48" spans="43:79" ht="19.5" customHeight="1">
      <c r="AQ48" s="21"/>
      <c r="AR48" s="21"/>
      <c r="AS48" s="21"/>
      <c r="AT48" s="21"/>
      <c r="AU48" s="19"/>
      <c r="AV48" s="21"/>
      <c r="AW48" s="21"/>
      <c r="AX48" s="21"/>
      <c r="AY48" s="21"/>
      <c r="AZ48" s="21"/>
      <c r="BA48" s="21"/>
      <c r="BB48" s="21"/>
      <c r="BC48" s="21"/>
      <c r="CA48" s="11" t="s">
        <v>666</v>
      </c>
    </row>
    <row r="49" spans="43:79" ht="19.5" customHeight="1">
      <c r="AQ49" s="21"/>
      <c r="AR49" s="21"/>
      <c r="AS49" s="21"/>
      <c r="AT49" s="21"/>
      <c r="AU49" s="19"/>
      <c r="AV49" s="21"/>
      <c r="AW49" s="21"/>
      <c r="AX49" s="21"/>
      <c r="AY49" s="21"/>
      <c r="AZ49" s="21"/>
      <c r="BA49" s="21"/>
      <c r="BB49" s="21"/>
      <c r="BC49" s="21"/>
      <c r="CA49" s="11" t="s">
        <v>1</v>
      </c>
    </row>
    <row r="50" spans="43:79" ht="12.75">
      <c r="AQ50" s="21"/>
      <c r="AR50" s="21"/>
      <c r="AS50" s="21"/>
      <c r="AT50" s="21"/>
      <c r="AU50" s="19"/>
      <c r="AV50" s="21"/>
      <c r="AW50" s="21"/>
      <c r="AX50" s="21"/>
      <c r="AY50" s="21"/>
      <c r="AZ50" s="21"/>
      <c r="BA50" s="21"/>
      <c r="BB50" s="21"/>
      <c r="BC50" s="21"/>
      <c r="CA50" s="11" t="s">
        <v>2</v>
      </c>
    </row>
    <row r="51" spans="43:79" ht="12.75">
      <c r="AQ51" s="21"/>
      <c r="AR51" s="21"/>
      <c r="AS51" s="22"/>
      <c r="AT51" s="21"/>
      <c r="AU51" s="19"/>
      <c r="AV51" s="21"/>
      <c r="AW51" s="21"/>
      <c r="AX51" s="21"/>
      <c r="AY51" s="21"/>
      <c r="AZ51" s="21"/>
      <c r="BA51" s="21"/>
      <c r="BB51" s="21"/>
      <c r="BC51" s="21"/>
      <c r="CA51" s="11" t="s">
        <v>3</v>
      </c>
    </row>
    <row r="52" spans="43:79" ht="12.75">
      <c r="AQ52" s="21"/>
      <c r="AR52" s="21"/>
      <c r="AS52" s="22"/>
      <c r="AT52" s="21"/>
      <c r="AU52" s="19"/>
      <c r="AV52" s="21"/>
      <c r="AW52" s="21"/>
      <c r="AX52" s="21"/>
      <c r="AY52" s="21"/>
      <c r="AZ52" s="21"/>
      <c r="BA52" s="21"/>
      <c r="BB52" s="21"/>
      <c r="BC52" s="21"/>
      <c r="CA52" s="11" t="s">
        <v>4</v>
      </c>
    </row>
    <row r="53" spans="43:79" ht="12.75">
      <c r="AQ53" s="21"/>
      <c r="AR53" s="21"/>
      <c r="AS53" s="22"/>
      <c r="AT53" s="21"/>
      <c r="AU53" s="19"/>
      <c r="AV53" s="21"/>
      <c r="AW53" s="21"/>
      <c r="AX53" s="21"/>
      <c r="AY53" s="21"/>
      <c r="AZ53" s="21"/>
      <c r="BA53" s="21"/>
      <c r="BB53" s="21"/>
      <c r="BC53" s="21"/>
      <c r="CA53" s="11" t="s">
        <v>5</v>
      </c>
    </row>
    <row r="54" spans="46:79" ht="12.75">
      <c r="AT54" s="21"/>
      <c r="AU54" s="21"/>
      <c r="AV54" s="22"/>
      <c r="AW54" s="21"/>
      <c r="AX54" s="19"/>
      <c r="AY54" s="21"/>
      <c r="AZ54" s="21"/>
      <c r="BA54" s="21"/>
      <c r="BB54" s="21"/>
      <c r="BC54" s="21"/>
      <c r="BD54" s="21"/>
      <c r="BE54" s="21"/>
      <c r="BF54" s="21"/>
      <c r="CA54" s="11" t="s">
        <v>6</v>
      </c>
    </row>
    <row r="55" spans="51:79" ht="12.75">
      <c r="AY55" s="21"/>
      <c r="AZ55" s="21"/>
      <c r="BA55" s="22"/>
      <c r="BB55" s="21"/>
      <c r="BC55" s="19"/>
      <c r="BD55" s="21"/>
      <c r="BE55" s="21"/>
      <c r="BF55" s="21"/>
      <c r="BG55" s="21"/>
      <c r="BH55" s="21"/>
      <c r="BI55" s="21"/>
      <c r="BJ55" s="21"/>
      <c r="BK55" s="21"/>
      <c r="CA55" s="11" t="s">
        <v>7</v>
      </c>
    </row>
    <row r="56" spans="51:79" ht="12.75">
      <c r="AY56" s="21"/>
      <c r="AZ56" s="21"/>
      <c r="BA56" s="22"/>
      <c r="BB56" s="21"/>
      <c r="BC56" s="19"/>
      <c r="BD56" s="21"/>
      <c r="BE56" s="21"/>
      <c r="BF56" s="21"/>
      <c r="BG56" s="21"/>
      <c r="BH56" s="21"/>
      <c r="BI56" s="21"/>
      <c r="BJ56" s="21"/>
      <c r="BK56" s="21"/>
      <c r="CA56" s="11" t="s">
        <v>8</v>
      </c>
    </row>
    <row r="57" spans="51:79" ht="12.75">
      <c r="AY57" s="21"/>
      <c r="AZ57" s="21"/>
      <c r="BA57" s="22"/>
      <c r="BB57" s="21"/>
      <c r="BC57" s="19"/>
      <c r="BD57" s="21"/>
      <c r="BE57" s="21"/>
      <c r="BF57" s="21"/>
      <c r="BG57" s="21"/>
      <c r="BH57" s="21"/>
      <c r="BI57" s="21"/>
      <c r="BJ57" s="21"/>
      <c r="BK57" s="21"/>
      <c r="CA57" s="11" t="s">
        <v>667</v>
      </c>
    </row>
    <row r="58" spans="51:79" ht="12.75">
      <c r="AY58" s="21"/>
      <c r="AZ58" s="21"/>
      <c r="BA58" s="22"/>
      <c r="BB58" s="21"/>
      <c r="BC58" s="19"/>
      <c r="BD58" s="21"/>
      <c r="BE58" s="21"/>
      <c r="BF58" s="21"/>
      <c r="BG58" s="21"/>
      <c r="BH58" s="21"/>
      <c r="BI58" s="21"/>
      <c r="BJ58" s="21"/>
      <c r="BK58" s="21"/>
      <c r="CA58" s="11" t="s">
        <v>9</v>
      </c>
    </row>
    <row r="59" spans="51:79" ht="12.75">
      <c r="AY59" s="21"/>
      <c r="AZ59" s="21"/>
      <c r="BA59" s="21"/>
      <c r="BB59" s="21"/>
      <c r="BC59" s="19"/>
      <c r="BD59" s="21"/>
      <c r="BE59" s="21"/>
      <c r="BF59" s="21"/>
      <c r="BG59" s="21"/>
      <c r="BH59" s="21"/>
      <c r="BI59" s="21"/>
      <c r="BJ59" s="21"/>
      <c r="BK59" s="21"/>
      <c r="CA59" s="11" t="s">
        <v>11</v>
      </c>
    </row>
    <row r="60" spans="51:79" ht="12.75">
      <c r="AY60" s="21"/>
      <c r="AZ60" s="21"/>
      <c r="BA60" s="21"/>
      <c r="BB60" s="21"/>
      <c r="BC60" s="19"/>
      <c r="BD60" s="21"/>
      <c r="BE60" s="21"/>
      <c r="BF60" s="21"/>
      <c r="BG60" s="21"/>
      <c r="BH60" s="21"/>
      <c r="BI60" s="21"/>
      <c r="BJ60" s="21"/>
      <c r="BK60" s="21"/>
      <c r="CA60" s="11" t="s">
        <v>12</v>
      </c>
    </row>
    <row r="61" spans="51:79" ht="12.75">
      <c r="AY61" s="21"/>
      <c r="AZ61" s="21"/>
      <c r="BA61" s="21"/>
      <c r="BB61" s="21"/>
      <c r="BC61" s="19"/>
      <c r="BD61" s="21"/>
      <c r="BE61" s="21"/>
      <c r="BF61" s="21"/>
      <c r="BG61" s="21"/>
      <c r="BH61" s="21"/>
      <c r="BI61" s="21"/>
      <c r="BJ61" s="21"/>
      <c r="BK61" s="21"/>
      <c r="CA61" s="11" t="s">
        <v>13</v>
      </c>
    </row>
    <row r="62" spans="51:79" ht="12.75">
      <c r="AY62" s="21"/>
      <c r="AZ62" s="21"/>
      <c r="BA62" s="21"/>
      <c r="BB62" s="21"/>
      <c r="BC62" s="19"/>
      <c r="BD62" s="21"/>
      <c r="BE62" s="21"/>
      <c r="BF62" s="21"/>
      <c r="BG62" s="21"/>
      <c r="BH62" s="21"/>
      <c r="BI62" s="21"/>
      <c r="BJ62" s="21"/>
      <c r="BK62" s="21"/>
      <c r="CA62" s="11" t="s">
        <v>15</v>
      </c>
    </row>
    <row r="63" spans="51:79" ht="12.75">
      <c r="AY63" s="21"/>
      <c r="AZ63" s="21"/>
      <c r="BA63" s="21"/>
      <c r="BB63" s="21"/>
      <c r="BC63" s="19"/>
      <c r="BD63" s="21"/>
      <c r="BE63" s="21"/>
      <c r="BF63" s="21"/>
      <c r="BG63" s="21"/>
      <c r="BH63" s="21"/>
      <c r="BI63" s="21"/>
      <c r="BJ63" s="21"/>
      <c r="BK63" s="21"/>
      <c r="CA63" s="11" t="s">
        <v>17</v>
      </c>
    </row>
    <row r="64" spans="51:79" ht="12.75">
      <c r="AY64" s="21"/>
      <c r="AZ64" s="21"/>
      <c r="BA64" s="21"/>
      <c r="BB64" s="21"/>
      <c r="BC64" s="19"/>
      <c r="BD64" s="21"/>
      <c r="BE64" s="21"/>
      <c r="BF64" s="21"/>
      <c r="BG64" s="21"/>
      <c r="BH64" s="21"/>
      <c r="BI64" s="21"/>
      <c r="BJ64" s="21"/>
      <c r="BK64" s="21"/>
      <c r="CA64" s="11" t="s">
        <v>19</v>
      </c>
    </row>
    <row r="65" spans="51:79" ht="12.75">
      <c r="AY65" s="21"/>
      <c r="AZ65" s="21"/>
      <c r="BA65" s="21"/>
      <c r="BB65" s="21"/>
      <c r="BC65" s="19"/>
      <c r="BD65" s="21"/>
      <c r="BE65" s="21"/>
      <c r="BF65" s="21"/>
      <c r="BG65" s="21"/>
      <c r="BH65" s="21"/>
      <c r="BI65" s="21"/>
      <c r="BJ65" s="21"/>
      <c r="BK65" s="21"/>
      <c r="CA65" s="11" t="s">
        <v>21</v>
      </c>
    </row>
    <row r="66" spans="51:79" ht="12.75">
      <c r="AY66" s="21"/>
      <c r="AZ66" s="21"/>
      <c r="BA66" s="21"/>
      <c r="BB66" s="21"/>
      <c r="BC66" s="19"/>
      <c r="BD66" s="21"/>
      <c r="BE66" s="21"/>
      <c r="BF66" s="21"/>
      <c r="BG66" s="21"/>
      <c r="BH66" s="21"/>
      <c r="BI66" s="21"/>
      <c r="BJ66" s="21"/>
      <c r="BK66" s="21"/>
      <c r="CA66" s="11" t="s">
        <v>23</v>
      </c>
    </row>
    <row r="67" spans="51:79" ht="12.75">
      <c r="AY67" s="21"/>
      <c r="AZ67" s="21"/>
      <c r="BA67" s="22"/>
      <c r="BB67" s="21"/>
      <c r="BC67" s="19"/>
      <c r="BD67" s="21"/>
      <c r="BE67" s="21"/>
      <c r="BF67" s="21"/>
      <c r="BG67" s="21"/>
      <c r="BH67" s="21"/>
      <c r="BI67" s="21"/>
      <c r="BJ67" s="21"/>
      <c r="BK67" s="21"/>
      <c r="CA67" s="11" t="s">
        <v>25</v>
      </c>
    </row>
    <row r="68" spans="51:79" ht="12.75">
      <c r="AY68" s="21"/>
      <c r="AZ68" s="21"/>
      <c r="BA68" s="22"/>
      <c r="BB68" s="21"/>
      <c r="BC68" s="19"/>
      <c r="BD68" s="21"/>
      <c r="BE68" s="21"/>
      <c r="BF68" s="21"/>
      <c r="BG68" s="21"/>
      <c r="BH68" s="21"/>
      <c r="BI68" s="21"/>
      <c r="BJ68" s="21"/>
      <c r="BK68" s="21"/>
      <c r="CA68" s="11" t="s">
        <v>27</v>
      </c>
    </row>
    <row r="69" spans="51:79" ht="12.75">
      <c r="AY69" s="21"/>
      <c r="AZ69" s="21"/>
      <c r="BA69" s="22"/>
      <c r="BB69" s="21"/>
      <c r="BC69" s="19"/>
      <c r="BD69" s="21"/>
      <c r="BE69" s="21"/>
      <c r="BF69" s="21"/>
      <c r="BG69" s="21"/>
      <c r="BH69" s="21"/>
      <c r="BI69" s="21"/>
      <c r="BJ69" s="21"/>
      <c r="BK69" s="21"/>
      <c r="CA69" s="11" t="s">
        <v>28</v>
      </c>
    </row>
    <row r="70" spans="51:79" ht="12.75">
      <c r="AY70" s="21"/>
      <c r="AZ70" s="21"/>
      <c r="BA70" s="22"/>
      <c r="BB70" s="21"/>
      <c r="BC70" s="19"/>
      <c r="BD70" s="21"/>
      <c r="BE70" s="21"/>
      <c r="BF70" s="21"/>
      <c r="BG70" s="21"/>
      <c r="BH70" s="21"/>
      <c r="BI70" s="21"/>
      <c r="BJ70" s="21"/>
      <c r="BK70" s="21"/>
      <c r="CA70" s="11" t="s">
        <v>30</v>
      </c>
    </row>
    <row r="71" spans="51:79" ht="12.75">
      <c r="AY71" s="21"/>
      <c r="AZ71" s="21"/>
      <c r="BA71" s="22"/>
      <c r="BB71" s="21"/>
      <c r="BC71" s="19"/>
      <c r="BD71" s="21"/>
      <c r="BE71" s="21"/>
      <c r="BF71" s="21"/>
      <c r="BG71" s="21"/>
      <c r="BH71" s="21"/>
      <c r="BI71" s="21"/>
      <c r="BJ71" s="21"/>
      <c r="BK71" s="21"/>
      <c r="CA71" s="11" t="s">
        <v>675</v>
      </c>
    </row>
    <row r="72" spans="51:79" ht="12.75">
      <c r="AY72" s="21"/>
      <c r="AZ72" s="21"/>
      <c r="BA72" s="22"/>
      <c r="BB72" s="21"/>
      <c r="BC72" s="19"/>
      <c r="BD72" s="21"/>
      <c r="BE72" s="21"/>
      <c r="BF72" s="21"/>
      <c r="BG72" s="21"/>
      <c r="BH72" s="21"/>
      <c r="BI72" s="21"/>
      <c r="BJ72" s="21"/>
      <c r="BK72" s="21"/>
      <c r="CA72" s="11" t="s">
        <v>31</v>
      </c>
    </row>
    <row r="73" spans="51:79" ht="12.75">
      <c r="AY73" s="21"/>
      <c r="AZ73" s="21"/>
      <c r="BA73" s="22"/>
      <c r="BB73" s="21"/>
      <c r="BC73" s="19"/>
      <c r="BD73" s="21"/>
      <c r="BE73" s="21"/>
      <c r="BF73" s="21"/>
      <c r="BG73" s="21"/>
      <c r="BH73" s="21"/>
      <c r="BI73" s="21"/>
      <c r="BJ73" s="21"/>
      <c r="BK73" s="21"/>
      <c r="CA73" s="11" t="s">
        <v>35</v>
      </c>
    </row>
    <row r="74" spans="51:79" ht="12.75">
      <c r="AY74" s="21"/>
      <c r="AZ74" s="21"/>
      <c r="BA74" s="22"/>
      <c r="BB74" s="21"/>
      <c r="BC74" s="19"/>
      <c r="BD74" s="21"/>
      <c r="BE74" s="21"/>
      <c r="BF74" s="21"/>
      <c r="BG74" s="21"/>
      <c r="BH74" s="21"/>
      <c r="BI74" s="21"/>
      <c r="BJ74" s="21"/>
      <c r="BK74" s="21"/>
      <c r="CA74" s="11" t="s">
        <v>38</v>
      </c>
    </row>
    <row r="75" spans="51:79" ht="12.75">
      <c r="AY75" s="21"/>
      <c r="AZ75" s="21"/>
      <c r="BA75" s="21"/>
      <c r="BB75" s="21"/>
      <c r="BC75" s="19"/>
      <c r="BD75" s="21"/>
      <c r="BE75" s="21"/>
      <c r="BF75" s="21"/>
      <c r="BG75" s="21"/>
      <c r="BH75" s="21"/>
      <c r="BI75" s="21"/>
      <c r="BJ75" s="21"/>
      <c r="BK75" s="21"/>
      <c r="CA75" s="11" t="s">
        <v>41</v>
      </c>
    </row>
    <row r="76" spans="51:79" ht="12.75">
      <c r="AY76" s="21"/>
      <c r="AZ76" s="21"/>
      <c r="BA76" s="21"/>
      <c r="BB76" s="21"/>
      <c r="BC76" s="19"/>
      <c r="BD76" s="21"/>
      <c r="BE76" s="21"/>
      <c r="BF76" s="21"/>
      <c r="BG76" s="21"/>
      <c r="BH76" s="21"/>
      <c r="BI76" s="21"/>
      <c r="BJ76" s="21"/>
      <c r="BK76" s="21"/>
      <c r="CA76" s="11" t="s">
        <v>46</v>
      </c>
    </row>
    <row r="77" spans="51:79" ht="12.75">
      <c r="AY77" s="21"/>
      <c r="AZ77" s="21"/>
      <c r="BA77" s="21"/>
      <c r="BB77" s="21"/>
      <c r="BC77" s="19"/>
      <c r="BD77" s="21"/>
      <c r="BE77" s="21"/>
      <c r="BF77" s="21"/>
      <c r="BG77" s="21"/>
      <c r="BH77" s="21"/>
      <c r="BI77" s="21"/>
      <c r="BJ77" s="21"/>
      <c r="BK77" s="21"/>
      <c r="CA77" s="11" t="s">
        <v>47</v>
      </c>
    </row>
    <row r="78" spans="51:79" ht="12.75">
      <c r="AY78" s="21"/>
      <c r="AZ78" s="21"/>
      <c r="BA78" s="21"/>
      <c r="BB78" s="21"/>
      <c r="BC78" s="19"/>
      <c r="BD78" s="21"/>
      <c r="BE78" s="21"/>
      <c r="BF78" s="21"/>
      <c r="BG78" s="21"/>
      <c r="BH78" s="21"/>
      <c r="BI78" s="21"/>
      <c r="BJ78" s="21"/>
      <c r="BK78" s="21"/>
      <c r="CA78" s="11" t="s">
        <v>48</v>
      </c>
    </row>
    <row r="79" spans="51:79" ht="12.75">
      <c r="AY79" s="21"/>
      <c r="AZ79" s="21"/>
      <c r="BA79" s="21"/>
      <c r="BB79" s="21"/>
      <c r="BC79" s="19"/>
      <c r="BD79" s="21"/>
      <c r="BE79" s="21"/>
      <c r="BF79" s="21"/>
      <c r="BG79" s="21"/>
      <c r="BH79" s="21"/>
      <c r="BI79" s="21"/>
      <c r="BJ79" s="21"/>
      <c r="BK79" s="21"/>
      <c r="CA79" s="11" t="s">
        <v>49</v>
      </c>
    </row>
    <row r="80" spans="51:79" ht="12.75">
      <c r="AY80" s="21"/>
      <c r="AZ80" s="21"/>
      <c r="BA80" s="21"/>
      <c r="BB80" s="21"/>
      <c r="BC80" s="19"/>
      <c r="BD80" s="21"/>
      <c r="BE80" s="21"/>
      <c r="BF80" s="21"/>
      <c r="BG80" s="21"/>
      <c r="BH80" s="21"/>
      <c r="BI80" s="21"/>
      <c r="BJ80" s="21"/>
      <c r="BK80" s="21"/>
      <c r="CA80" s="11" t="s">
        <v>50</v>
      </c>
    </row>
    <row r="81" spans="51:79" ht="12.75">
      <c r="AY81" s="21"/>
      <c r="AZ81" s="21"/>
      <c r="BA81" s="21"/>
      <c r="BB81" s="21"/>
      <c r="BC81" s="19"/>
      <c r="BD81" s="21"/>
      <c r="BE81" s="21"/>
      <c r="BF81" s="21"/>
      <c r="BG81" s="21"/>
      <c r="BH81" s="21"/>
      <c r="BI81" s="21"/>
      <c r="BJ81" s="21"/>
      <c r="BK81" s="21"/>
      <c r="CA81" s="11" t="s">
        <v>51</v>
      </c>
    </row>
    <row r="82" spans="51:79" ht="12.75">
      <c r="AY82" s="21"/>
      <c r="AZ82" s="21"/>
      <c r="BA82" s="21"/>
      <c r="BB82" s="21"/>
      <c r="BC82" s="19"/>
      <c r="BD82" s="21"/>
      <c r="BE82" s="21"/>
      <c r="BF82" s="21"/>
      <c r="BG82" s="21"/>
      <c r="BH82" s="21"/>
      <c r="BI82" s="21"/>
      <c r="BJ82" s="21"/>
      <c r="BK82" s="21"/>
      <c r="CA82" s="11" t="s">
        <v>52</v>
      </c>
    </row>
    <row r="83" spans="51:79" ht="12.75">
      <c r="AY83" s="21"/>
      <c r="AZ83" s="21"/>
      <c r="BA83" s="22"/>
      <c r="BB83" s="21"/>
      <c r="BC83" s="19"/>
      <c r="BD83" s="21"/>
      <c r="BE83" s="21"/>
      <c r="BF83" s="21"/>
      <c r="BG83" s="21"/>
      <c r="BH83" s="21"/>
      <c r="BI83" s="21"/>
      <c r="BJ83" s="21"/>
      <c r="BK83" s="21"/>
      <c r="CA83" s="11" t="s">
        <v>53</v>
      </c>
    </row>
    <row r="84" spans="51:79" ht="12.75">
      <c r="AY84" s="21"/>
      <c r="AZ84" s="21"/>
      <c r="BA84" s="22"/>
      <c r="BB84" s="21"/>
      <c r="BC84" s="19"/>
      <c r="BD84" s="21"/>
      <c r="BE84" s="21"/>
      <c r="BF84" s="21"/>
      <c r="BG84" s="21"/>
      <c r="BH84" s="21"/>
      <c r="BI84" s="21"/>
      <c r="BJ84" s="21"/>
      <c r="BK84" s="21"/>
      <c r="CA84" s="11" t="s">
        <v>54</v>
      </c>
    </row>
    <row r="85" spans="51:79" ht="12.75">
      <c r="AY85" s="21"/>
      <c r="AZ85" s="21"/>
      <c r="BA85" s="22"/>
      <c r="BB85" s="21"/>
      <c r="BC85" s="19"/>
      <c r="BD85" s="21"/>
      <c r="BE85" s="21"/>
      <c r="BF85" s="21"/>
      <c r="BG85" s="21"/>
      <c r="BH85" s="21"/>
      <c r="BI85" s="21"/>
      <c r="BJ85" s="21"/>
      <c r="BK85" s="21"/>
      <c r="CA85" s="11" t="s">
        <v>683</v>
      </c>
    </row>
    <row r="86" spans="51:79" ht="12.75">
      <c r="AY86" s="21"/>
      <c r="AZ86" s="21"/>
      <c r="BA86" s="22"/>
      <c r="BB86" s="21"/>
      <c r="BC86" s="19"/>
      <c r="BD86" s="21"/>
      <c r="BE86" s="21"/>
      <c r="BF86" s="21"/>
      <c r="BG86" s="21"/>
      <c r="BH86" s="21"/>
      <c r="BI86" s="21"/>
      <c r="BJ86" s="21"/>
      <c r="BK86" s="21"/>
      <c r="CA86" s="11" t="s">
        <v>55</v>
      </c>
    </row>
    <row r="87" spans="51:79" ht="12.75">
      <c r="AY87" s="21"/>
      <c r="AZ87" s="21"/>
      <c r="BA87" s="22"/>
      <c r="BB87" s="21"/>
      <c r="BC87" s="19"/>
      <c r="BD87" s="21"/>
      <c r="BE87" s="21"/>
      <c r="BF87" s="21"/>
      <c r="BG87" s="21"/>
      <c r="BH87" s="21"/>
      <c r="BI87" s="21"/>
      <c r="BJ87" s="21"/>
      <c r="BK87" s="21"/>
      <c r="CA87" s="11" t="s">
        <v>56</v>
      </c>
    </row>
    <row r="88" spans="51:79" ht="12.75">
      <c r="AY88" s="21"/>
      <c r="AZ88" s="21"/>
      <c r="BA88" s="22"/>
      <c r="BB88" s="21"/>
      <c r="BC88" s="19"/>
      <c r="BD88" s="21"/>
      <c r="BE88" s="21"/>
      <c r="BF88" s="21"/>
      <c r="BG88" s="21"/>
      <c r="BH88" s="21"/>
      <c r="BI88" s="21"/>
      <c r="BJ88" s="21"/>
      <c r="BK88" s="21"/>
      <c r="CA88" s="11" t="s">
        <v>57</v>
      </c>
    </row>
    <row r="89" spans="51:79" ht="12.75">
      <c r="AY89" s="21"/>
      <c r="AZ89" s="21"/>
      <c r="BA89" s="22"/>
      <c r="BB89" s="21"/>
      <c r="BC89" s="19"/>
      <c r="BD89" s="21"/>
      <c r="BE89" s="21"/>
      <c r="BF89" s="21"/>
      <c r="BG89" s="21"/>
      <c r="BH89" s="21"/>
      <c r="BI89" s="21"/>
      <c r="BJ89" s="21"/>
      <c r="BK89" s="21"/>
      <c r="CA89" s="11" t="s">
        <v>58</v>
      </c>
    </row>
    <row r="90" spans="51:79" ht="12.75">
      <c r="AY90" s="21"/>
      <c r="AZ90" s="21"/>
      <c r="BA90" s="22"/>
      <c r="BB90" s="21"/>
      <c r="BC90" s="19"/>
      <c r="BD90" s="21"/>
      <c r="BE90" s="21"/>
      <c r="BF90" s="21"/>
      <c r="BG90" s="21"/>
      <c r="BH90" s="21"/>
      <c r="BI90" s="21"/>
      <c r="BJ90" s="21"/>
      <c r="BK90" s="21"/>
      <c r="CA90" s="11" t="s">
        <v>59</v>
      </c>
    </row>
    <row r="91" spans="51:79" ht="12.75">
      <c r="AY91" s="21"/>
      <c r="AZ91" s="21"/>
      <c r="BA91" s="21"/>
      <c r="BB91" s="21"/>
      <c r="BC91" s="19"/>
      <c r="BD91" s="21"/>
      <c r="BE91" s="21"/>
      <c r="BF91" s="21"/>
      <c r="BG91" s="21"/>
      <c r="BH91" s="21"/>
      <c r="BI91" s="21"/>
      <c r="BJ91" s="21"/>
      <c r="BK91" s="21"/>
      <c r="CA91" s="11" t="s">
        <v>60</v>
      </c>
    </row>
    <row r="92" spans="51:79" ht="12.75">
      <c r="AY92" s="21"/>
      <c r="AZ92" s="21"/>
      <c r="BA92" s="21"/>
      <c r="BB92" s="21"/>
      <c r="BC92" s="19"/>
      <c r="BD92" s="21"/>
      <c r="BE92" s="21"/>
      <c r="BF92" s="21"/>
      <c r="BG92" s="21"/>
      <c r="BH92" s="21"/>
      <c r="BI92" s="21"/>
      <c r="BJ92" s="21"/>
      <c r="BK92" s="21"/>
      <c r="CA92" s="11" t="s">
        <v>61</v>
      </c>
    </row>
    <row r="93" spans="51:79" ht="12.75">
      <c r="AY93" s="21"/>
      <c r="AZ93" s="21"/>
      <c r="BA93" s="21"/>
      <c r="BB93" s="21"/>
      <c r="BC93" s="19"/>
      <c r="BD93" s="21"/>
      <c r="BE93" s="21"/>
      <c r="BF93" s="21"/>
      <c r="BG93" s="21"/>
      <c r="BH93" s="21"/>
      <c r="BI93" s="21"/>
      <c r="BJ93" s="21"/>
      <c r="BK93" s="21"/>
      <c r="CA93" s="11" t="s">
        <v>522</v>
      </c>
    </row>
    <row r="94" spans="51:79" ht="12.75">
      <c r="AY94" s="21"/>
      <c r="AZ94" s="21"/>
      <c r="BA94" s="21"/>
      <c r="BB94" s="21"/>
      <c r="BC94" s="19"/>
      <c r="BD94" s="21"/>
      <c r="BE94" s="21"/>
      <c r="BF94" s="21"/>
      <c r="BG94" s="21"/>
      <c r="BH94" s="21"/>
      <c r="BI94" s="21"/>
      <c r="BJ94" s="21"/>
      <c r="BK94" s="21"/>
      <c r="CA94" s="11" t="s">
        <v>62</v>
      </c>
    </row>
    <row r="95" spans="51:79" ht="12.75">
      <c r="AY95" s="21"/>
      <c r="AZ95" s="21"/>
      <c r="BA95" s="21"/>
      <c r="BB95" s="21"/>
      <c r="BC95" s="19"/>
      <c r="BD95" s="21"/>
      <c r="BE95" s="21"/>
      <c r="BF95" s="21"/>
      <c r="BG95" s="21"/>
      <c r="BH95" s="21"/>
      <c r="BI95" s="21"/>
      <c r="BJ95" s="21"/>
      <c r="BK95" s="21"/>
      <c r="CA95" s="11" t="s">
        <v>63</v>
      </c>
    </row>
    <row r="96" spans="51:79" ht="12.75">
      <c r="AY96" s="21"/>
      <c r="AZ96" s="21"/>
      <c r="BA96" s="21"/>
      <c r="BB96" s="21"/>
      <c r="BC96" s="19"/>
      <c r="BD96" s="21"/>
      <c r="BE96" s="21"/>
      <c r="BF96" s="21"/>
      <c r="BG96" s="21"/>
      <c r="BH96" s="21"/>
      <c r="BI96" s="21"/>
      <c r="BJ96" s="21"/>
      <c r="BK96" s="21"/>
      <c r="CA96" s="11" t="s">
        <v>64</v>
      </c>
    </row>
    <row r="97" spans="51:79" ht="12.75">
      <c r="AY97" s="21"/>
      <c r="AZ97" s="21"/>
      <c r="BA97" s="21"/>
      <c r="BB97" s="21"/>
      <c r="BC97" s="19"/>
      <c r="BD97" s="21"/>
      <c r="BE97" s="21"/>
      <c r="BF97" s="21"/>
      <c r="BG97" s="21"/>
      <c r="BH97" s="21"/>
      <c r="BI97" s="21"/>
      <c r="BJ97" s="21"/>
      <c r="BK97" s="21"/>
      <c r="CA97" s="11" t="s">
        <v>65</v>
      </c>
    </row>
    <row r="98" spans="51:79" ht="12.75">
      <c r="AY98" s="21"/>
      <c r="AZ98" s="21"/>
      <c r="BA98" s="21"/>
      <c r="BB98" s="21"/>
      <c r="BC98" s="19"/>
      <c r="BD98" s="21"/>
      <c r="BE98" s="21"/>
      <c r="BF98" s="21"/>
      <c r="BG98" s="21"/>
      <c r="BH98" s="21"/>
      <c r="BI98" s="21"/>
      <c r="BJ98" s="21"/>
      <c r="BK98" s="21"/>
      <c r="CA98" s="11" t="s">
        <v>529</v>
      </c>
    </row>
    <row r="99" spans="51:79" ht="12.75">
      <c r="AY99" s="21"/>
      <c r="AZ99" s="21"/>
      <c r="BA99" s="22"/>
      <c r="BB99" s="21"/>
      <c r="BC99" s="19"/>
      <c r="BD99" s="21"/>
      <c r="BE99" s="21"/>
      <c r="BF99" s="21"/>
      <c r="BG99" s="21"/>
      <c r="BH99" s="21"/>
      <c r="BI99" s="21"/>
      <c r="BJ99" s="21"/>
      <c r="BK99" s="21"/>
      <c r="CA99" s="11" t="s">
        <v>66</v>
      </c>
    </row>
    <row r="100" spans="51:79" ht="12.75">
      <c r="AY100" s="21"/>
      <c r="AZ100" s="21"/>
      <c r="BA100" s="22"/>
      <c r="BB100" s="21"/>
      <c r="BC100" s="19"/>
      <c r="BD100" s="21"/>
      <c r="BE100" s="21"/>
      <c r="BF100" s="21"/>
      <c r="BG100" s="21"/>
      <c r="BH100" s="21"/>
      <c r="BI100" s="21"/>
      <c r="BJ100" s="21"/>
      <c r="BK100" s="21"/>
      <c r="CA100" s="11" t="s">
        <v>67</v>
      </c>
    </row>
    <row r="101" spans="51:79" ht="12.75">
      <c r="AY101" s="21"/>
      <c r="AZ101" s="21"/>
      <c r="BA101" s="22"/>
      <c r="BB101" s="21"/>
      <c r="BC101" s="19"/>
      <c r="BD101" s="21"/>
      <c r="BE101" s="21"/>
      <c r="BF101" s="21"/>
      <c r="BG101" s="21"/>
      <c r="BH101" s="21"/>
      <c r="BI101" s="21"/>
      <c r="BJ101" s="21"/>
      <c r="BK101" s="21"/>
      <c r="CA101" s="11" t="s">
        <v>68</v>
      </c>
    </row>
    <row r="102" spans="51:79" ht="12.75">
      <c r="AY102" s="21"/>
      <c r="AZ102" s="21"/>
      <c r="BA102" s="22"/>
      <c r="BB102" s="21"/>
      <c r="BC102" s="19"/>
      <c r="BD102" s="21"/>
      <c r="BE102" s="21"/>
      <c r="BF102" s="21"/>
      <c r="BG102" s="21"/>
      <c r="BH102" s="21"/>
      <c r="BI102" s="21"/>
      <c r="BJ102" s="21"/>
      <c r="BK102" s="21"/>
      <c r="CA102" s="11" t="s">
        <v>70</v>
      </c>
    </row>
    <row r="103" spans="51:79" ht="12.75">
      <c r="AY103" s="21"/>
      <c r="AZ103" s="21"/>
      <c r="BA103" s="22"/>
      <c r="BB103" s="21"/>
      <c r="BC103" s="19"/>
      <c r="BD103" s="21"/>
      <c r="BE103" s="21"/>
      <c r="BF103" s="21"/>
      <c r="BG103" s="21"/>
      <c r="BH103" s="21"/>
      <c r="BI103" s="21"/>
      <c r="BJ103" s="21"/>
      <c r="BK103" s="21"/>
      <c r="CA103" s="11" t="s">
        <v>72</v>
      </c>
    </row>
    <row r="104" spans="51:79" ht="12.75">
      <c r="AY104" s="21"/>
      <c r="AZ104" s="21"/>
      <c r="BA104" s="22"/>
      <c r="BB104" s="21"/>
      <c r="BC104" s="19"/>
      <c r="BD104" s="21"/>
      <c r="BE104" s="21"/>
      <c r="BF104" s="21"/>
      <c r="BG104" s="21"/>
      <c r="BH104" s="21"/>
      <c r="BI104" s="21"/>
      <c r="BJ104" s="21"/>
      <c r="BK104" s="21"/>
      <c r="CA104" s="11" t="s">
        <v>73</v>
      </c>
    </row>
    <row r="105" spans="51:79" ht="12.75">
      <c r="AY105" s="21"/>
      <c r="AZ105" s="21"/>
      <c r="BA105" s="22"/>
      <c r="BB105" s="21"/>
      <c r="BC105" s="19"/>
      <c r="BD105" s="21"/>
      <c r="BE105" s="21"/>
      <c r="BF105" s="21"/>
      <c r="BG105" s="21"/>
      <c r="BH105" s="21"/>
      <c r="BI105" s="21"/>
      <c r="BJ105" s="21"/>
      <c r="BK105" s="21"/>
      <c r="CA105" s="11" t="s">
        <v>75</v>
      </c>
    </row>
    <row r="106" spans="51:79" ht="12.75">
      <c r="AY106" s="21"/>
      <c r="AZ106" s="21"/>
      <c r="BA106" s="22"/>
      <c r="BB106" s="21"/>
      <c r="BC106" s="19"/>
      <c r="BD106" s="21"/>
      <c r="BE106" s="21"/>
      <c r="BF106" s="21"/>
      <c r="BG106" s="21"/>
      <c r="BH106" s="21"/>
      <c r="BI106" s="21"/>
      <c r="BJ106" s="21"/>
      <c r="BK106" s="21"/>
      <c r="CA106" s="11" t="s">
        <v>76</v>
      </c>
    </row>
    <row r="107" spans="51:79" ht="12.75">
      <c r="AY107" s="21"/>
      <c r="AZ107" s="21"/>
      <c r="BA107" s="21"/>
      <c r="BB107" s="21"/>
      <c r="BC107" s="19"/>
      <c r="BD107" s="21"/>
      <c r="BE107" s="21"/>
      <c r="BF107" s="21"/>
      <c r="BG107" s="21"/>
      <c r="BH107" s="21"/>
      <c r="BI107" s="21"/>
      <c r="BJ107" s="21"/>
      <c r="BK107" s="21"/>
      <c r="CA107" s="11" t="s">
        <v>78</v>
      </c>
    </row>
    <row r="108" spans="51:79" ht="12.75">
      <c r="AY108" s="21"/>
      <c r="AZ108" s="21"/>
      <c r="BA108" s="21"/>
      <c r="BB108" s="21"/>
      <c r="BC108" s="19"/>
      <c r="BD108" s="21"/>
      <c r="BE108" s="21"/>
      <c r="BF108" s="21"/>
      <c r="BG108" s="21"/>
      <c r="BH108" s="21"/>
      <c r="BI108" s="21"/>
      <c r="BJ108" s="21"/>
      <c r="BK108" s="21"/>
      <c r="CA108" s="11" t="s">
        <v>79</v>
      </c>
    </row>
    <row r="109" spans="51:79" ht="12.75">
      <c r="AY109" s="21"/>
      <c r="AZ109" s="21"/>
      <c r="BA109" s="21"/>
      <c r="BB109" s="21"/>
      <c r="BC109" s="19"/>
      <c r="BD109" s="21"/>
      <c r="BE109" s="21"/>
      <c r="BF109" s="21"/>
      <c r="BG109" s="21"/>
      <c r="BH109" s="21"/>
      <c r="BI109" s="21"/>
      <c r="BJ109" s="21"/>
      <c r="BK109" s="21"/>
      <c r="CA109" s="11" t="s">
        <v>80</v>
      </c>
    </row>
    <row r="110" spans="51:79" ht="12.75">
      <c r="AY110" s="21"/>
      <c r="AZ110" s="21"/>
      <c r="BA110" s="21"/>
      <c r="BB110" s="21"/>
      <c r="BC110" s="19"/>
      <c r="BD110" s="21"/>
      <c r="BE110" s="21"/>
      <c r="BF110" s="21"/>
      <c r="BG110" s="21"/>
      <c r="BH110" s="21"/>
      <c r="BI110" s="21"/>
      <c r="BJ110" s="21"/>
      <c r="BK110" s="21"/>
      <c r="CA110" s="11" t="s">
        <v>783</v>
      </c>
    </row>
    <row r="111" spans="51:79" ht="12.75">
      <c r="AY111" s="21"/>
      <c r="AZ111" s="21"/>
      <c r="BA111" s="21"/>
      <c r="BB111" s="21"/>
      <c r="BC111" s="19"/>
      <c r="BD111" s="21"/>
      <c r="BE111" s="21"/>
      <c r="BF111" s="21"/>
      <c r="BG111" s="21"/>
      <c r="BH111" s="21"/>
      <c r="BI111" s="21"/>
      <c r="BJ111" s="21"/>
      <c r="BK111" s="21"/>
      <c r="CA111" s="11" t="s">
        <v>82</v>
      </c>
    </row>
    <row r="112" spans="51:79" ht="12.75">
      <c r="AY112" s="21"/>
      <c r="AZ112" s="21"/>
      <c r="BA112" s="21"/>
      <c r="BB112" s="21"/>
      <c r="BC112" s="19"/>
      <c r="BD112" s="21"/>
      <c r="BE112" s="21"/>
      <c r="BF112" s="21"/>
      <c r="BG112" s="21"/>
      <c r="BH112" s="21"/>
      <c r="BI112" s="21"/>
      <c r="BJ112" s="21"/>
      <c r="BK112" s="21"/>
      <c r="CA112" s="11" t="s">
        <v>85</v>
      </c>
    </row>
    <row r="113" spans="51:79" ht="12.75">
      <c r="AY113" s="21"/>
      <c r="AZ113" s="21"/>
      <c r="BA113" s="21"/>
      <c r="BB113" s="21"/>
      <c r="BC113" s="19"/>
      <c r="BD113" s="21"/>
      <c r="BE113" s="21"/>
      <c r="BF113" s="21"/>
      <c r="BG113" s="21"/>
      <c r="BH113" s="21"/>
      <c r="BI113" s="21"/>
      <c r="BJ113" s="21"/>
      <c r="BK113" s="21"/>
      <c r="CA113" s="11" t="s">
        <v>86</v>
      </c>
    </row>
    <row r="114" spans="51:79" ht="12.75">
      <c r="AY114" s="21"/>
      <c r="AZ114" s="21"/>
      <c r="BA114" s="21"/>
      <c r="BB114" s="21"/>
      <c r="BC114" s="19"/>
      <c r="BD114" s="21"/>
      <c r="BE114" s="21"/>
      <c r="BF114" s="21"/>
      <c r="BG114" s="21"/>
      <c r="BH114" s="21"/>
      <c r="BI114" s="21"/>
      <c r="BJ114" s="21"/>
      <c r="BK114" s="21"/>
      <c r="CA114" s="11" t="s">
        <v>88</v>
      </c>
    </row>
    <row r="115" spans="51:79" ht="12.75">
      <c r="AY115" s="21"/>
      <c r="AZ115" s="21"/>
      <c r="BA115" s="22"/>
      <c r="BB115" s="21"/>
      <c r="BC115" s="19"/>
      <c r="BD115" s="21"/>
      <c r="BE115" s="21"/>
      <c r="BF115" s="21"/>
      <c r="BG115" s="21"/>
      <c r="BH115" s="21"/>
      <c r="BI115" s="21"/>
      <c r="BJ115" s="21"/>
      <c r="BK115" s="21"/>
      <c r="CA115" s="11" t="s">
        <v>90</v>
      </c>
    </row>
    <row r="116" spans="51:79" ht="12.75">
      <c r="AY116" s="21"/>
      <c r="AZ116" s="21"/>
      <c r="BA116" s="21"/>
      <c r="BB116" s="21"/>
      <c r="BC116" s="19"/>
      <c r="BD116" s="21"/>
      <c r="BE116" s="21"/>
      <c r="BF116" s="21"/>
      <c r="BG116" s="21"/>
      <c r="BH116" s="21"/>
      <c r="BI116" s="21"/>
      <c r="BJ116" s="21"/>
      <c r="BK116" s="21"/>
      <c r="CA116" s="11" t="s">
        <v>91</v>
      </c>
    </row>
    <row r="117" spans="51:79" ht="12.75">
      <c r="AY117" s="21"/>
      <c r="AZ117" s="21"/>
      <c r="BA117" s="21"/>
      <c r="BB117" s="21"/>
      <c r="BC117" s="19"/>
      <c r="BD117" s="21"/>
      <c r="BE117" s="21"/>
      <c r="BF117" s="21"/>
      <c r="BG117" s="21"/>
      <c r="BH117" s="21"/>
      <c r="BI117" s="21"/>
      <c r="BJ117" s="21"/>
      <c r="BK117" s="21"/>
      <c r="CA117" s="11" t="s">
        <v>92</v>
      </c>
    </row>
    <row r="118" spans="51:79" ht="12.75">
      <c r="AY118" s="21"/>
      <c r="AZ118" s="21"/>
      <c r="BA118" s="21"/>
      <c r="BB118" s="21"/>
      <c r="BC118" s="19"/>
      <c r="BD118" s="21"/>
      <c r="BE118" s="21"/>
      <c r="BF118" s="21"/>
      <c r="BG118" s="21"/>
      <c r="BH118" s="21"/>
      <c r="BI118" s="21"/>
      <c r="BJ118" s="21"/>
      <c r="BK118" s="21"/>
      <c r="CA118" s="11" t="s">
        <v>93</v>
      </c>
    </row>
    <row r="119" spans="51:79" ht="12.75">
      <c r="AY119" s="21"/>
      <c r="AZ119" s="21"/>
      <c r="BA119" s="21"/>
      <c r="BB119" s="21"/>
      <c r="BC119" s="19"/>
      <c r="BD119" s="21"/>
      <c r="BE119" s="21"/>
      <c r="BF119" s="21"/>
      <c r="BG119" s="21"/>
      <c r="BH119" s="21"/>
      <c r="BI119" s="21"/>
      <c r="BJ119" s="21"/>
      <c r="BK119" s="21"/>
      <c r="CA119" s="11" t="s">
        <v>95</v>
      </c>
    </row>
    <row r="120" spans="51:79" ht="12.75">
      <c r="AY120" s="21"/>
      <c r="AZ120" s="21"/>
      <c r="BA120" s="21"/>
      <c r="BB120" s="21"/>
      <c r="BC120" s="19"/>
      <c r="BD120" s="21"/>
      <c r="BE120" s="21"/>
      <c r="BF120" s="21"/>
      <c r="BG120" s="21"/>
      <c r="BH120" s="21"/>
      <c r="BI120" s="21"/>
      <c r="BJ120" s="21"/>
      <c r="BK120" s="21"/>
      <c r="CA120" s="11" t="s">
        <v>96</v>
      </c>
    </row>
    <row r="121" spans="51:79" ht="12.75">
      <c r="AY121" s="21"/>
      <c r="AZ121" s="21"/>
      <c r="BA121" s="21"/>
      <c r="BB121" s="21"/>
      <c r="BC121" s="19"/>
      <c r="BD121" s="21"/>
      <c r="BE121" s="21"/>
      <c r="BF121" s="21"/>
      <c r="BG121" s="21"/>
      <c r="BH121" s="21"/>
      <c r="BI121" s="21"/>
      <c r="BJ121" s="21"/>
      <c r="BK121" s="21"/>
      <c r="CA121" s="11" t="s">
        <v>97</v>
      </c>
    </row>
    <row r="122" ht="12.75">
      <c r="CA122" s="11" t="s">
        <v>98</v>
      </c>
    </row>
    <row r="123" ht="12.75">
      <c r="CA123" s="11" t="s">
        <v>100</v>
      </c>
    </row>
    <row r="124" ht="12.75">
      <c r="CA124" s="11" t="s">
        <v>102</v>
      </c>
    </row>
    <row r="125" ht="12.75">
      <c r="CA125" s="11" t="s">
        <v>103</v>
      </c>
    </row>
    <row r="126" ht="12.75">
      <c r="CA126" s="11" t="s">
        <v>104</v>
      </c>
    </row>
    <row r="127" ht="12.75">
      <c r="CA127" s="11" t="s">
        <v>105</v>
      </c>
    </row>
    <row r="128" ht="12.75">
      <c r="CA128" s="11" t="s">
        <v>784</v>
      </c>
    </row>
    <row r="129" ht="12.75">
      <c r="CA129" s="11" t="s">
        <v>106</v>
      </c>
    </row>
    <row r="130" ht="12.75">
      <c r="CA130" s="11" t="s">
        <v>111</v>
      </c>
    </row>
    <row r="131" ht="12.75">
      <c r="CA131" s="11" t="s">
        <v>112</v>
      </c>
    </row>
    <row r="132" ht="12.75">
      <c r="CA132" s="11" t="s">
        <v>114</v>
      </c>
    </row>
    <row r="133" ht="12.75">
      <c r="CA133" s="11" t="s">
        <v>115</v>
      </c>
    </row>
    <row r="134" ht="12.75">
      <c r="CA134" s="11" t="s">
        <v>117</v>
      </c>
    </row>
    <row r="135" ht="12.75">
      <c r="CA135" s="11" t="s">
        <v>118</v>
      </c>
    </row>
    <row r="136" ht="12.75">
      <c r="CA136" s="11" t="s">
        <v>119</v>
      </c>
    </row>
    <row r="137" ht="12.75">
      <c r="CA137" s="11" t="s">
        <v>120</v>
      </c>
    </row>
    <row r="138" ht="12.75">
      <c r="CA138" s="11" t="s">
        <v>121</v>
      </c>
    </row>
    <row r="139" ht="12.75">
      <c r="CA139" s="11" t="s">
        <v>122</v>
      </c>
    </row>
    <row r="140" ht="12.75">
      <c r="CA140" s="11" t="s">
        <v>124</v>
      </c>
    </row>
    <row r="141" ht="12.75">
      <c r="CA141" s="11" t="s">
        <v>125</v>
      </c>
    </row>
    <row r="142" ht="12.75">
      <c r="CA142" s="11" t="s">
        <v>126</v>
      </c>
    </row>
    <row r="143" ht="12.75">
      <c r="CA143" s="11" t="s">
        <v>128</v>
      </c>
    </row>
    <row r="144" ht="12.75">
      <c r="CA144" s="11" t="s">
        <v>129</v>
      </c>
    </row>
    <row r="145" ht="12.75">
      <c r="CA145" s="11" t="s">
        <v>130</v>
      </c>
    </row>
    <row r="146" ht="12.75">
      <c r="CA146" s="11" t="s">
        <v>131</v>
      </c>
    </row>
    <row r="147" ht="12.75">
      <c r="CA147" s="11" t="s">
        <v>132</v>
      </c>
    </row>
    <row r="148" ht="12.75">
      <c r="CA148" s="11" t="s">
        <v>133</v>
      </c>
    </row>
    <row r="149" ht="12.75">
      <c r="CA149" s="11" t="s">
        <v>134</v>
      </c>
    </row>
    <row r="150" ht="12.75">
      <c r="CA150" s="11" t="s">
        <v>136</v>
      </c>
    </row>
    <row r="151" ht="12.75">
      <c r="CA151" s="11" t="s">
        <v>138</v>
      </c>
    </row>
    <row r="152" ht="12.75">
      <c r="CA152" s="11" t="s">
        <v>140</v>
      </c>
    </row>
    <row r="153" ht="12.75">
      <c r="CA153" s="11" t="s">
        <v>141</v>
      </c>
    </row>
    <row r="154" ht="12.75">
      <c r="CA154" s="11" t="s">
        <v>142</v>
      </c>
    </row>
    <row r="155" ht="12.75">
      <c r="CA155" s="11" t="s">
        <v>549</v>
      </c>
    </row>
    <row r="156" ht="12.75">
      <c r="CA156" s="11" t="s">
        <v>143</v>
      </c>
    </row>
    <row r="157" ht="12.75">
      <c r="CA157" s="11" t="s">
        <v>144</v>
      </c>
    </row>
    <row r="158" ht="12.75">
      <c r="CA158" s="11" t="s">
        <v>145</v>
      </c>
    </row>
    <row r="159" ht="12.75">
      <c r="CA159" s="11" t="s">
        <v>146</v>
      </c>
    </row>
    <row r="160" ht="12.75">
      <c r="CA160" s="11" t="s">
        <v>148</v>
      </c>
    </row>
    <row r="161" ht="12.75">
      <c r="CA161" s="11" t="s">
        <v>150</v>
      </c>
    </row>
    <row r="162" ht="12.75">
      <c r="CA162" s="11" t="s">
        <v>152</v>
      </c>
    </row>
    <row r="163" ht="12.75">
      <c r="CA163" s="11" t="s">
        <v>154</v>
      </c>
    </row>
    <row r="164" ht="12.75">
      <c r="CA164" s="11" t="s">
        <v>155</v>
      </c>
    </row>
    <row r="165" ht="12.75">
      <c r="CA165" s="11" t="s">
        <v>156</v>
      </c>
    </row>
    <row r="166" ht="12.75">
      <c r="CA166" s="11" t="s">
        <v>157</v>
      </c>
    </row>
    <row r="167" ht="12.75">
      <c r="CA167" s="11" t="s">
        <v>158</v>
      </c>
    </row>
    <row r="168" ht="12.75">
      <c r="CA168" s="11" t="s">
        <v>556</v>
      </c>
    </row>
    <row r="169" ht="12.75">
      <c r="CA169" s="11" t="s">
        <v>160</v>
      </c>
    </row>
    <row r="170" ht="12.75">
      <c r="CA170" s="11" t="s">
        <v>161</v>
      </c>
    </row>
    <row r="171" ht="12.75">
      <c r="CA171" s="11" t="s">
        <v>162</v>
      </c>
    </row>
    <row r="172" ht="12.75">
      <c r="CA172" s="11" t="s">
        <v>163</v>
      </c>
    </row>
    <row r="173" ht="12.75">
      <c r="CA173" s="11" t="s">
        <v>164</v>
      </c>
    </row>
    <row r="174" ht="12.75">
      <c r="CA174" s="11" t="s">
        <v>165</v>
      </c>
    </row>
    <row r="175" ht="12.75">
      <c r="CA175" s="11" t="s">
        <v>166</v>
      </c>
    </row>
    <row r="176" ht="12.75">
      <c r="CA176" s="11" t="s">
        <v>167</v>
      </c>
    </row>
    <row r="177" ht="12.75">
      <c r="CA177" s="11" t="s">
        <v>169</v>
      </c>
    </row>
    <row r="178" ht="12.75">
      <c r="CA178" s="11" t="s">
        <v>170</v>
      </c>
    </row>
    <row r="179" ht="12.75">
      <c r="CA179" s="11" t="s">
        <v>171</v>
      </c>
    </row>
    <row r="180" ht="12.75">
      <c r="CA180" s="11" t="s">
        <v>172</v>
      </c>
    </row>
    <row r="181" ht="12.75">
      <c r="CA181" s="11" t="s">
        <v>174</v>
      </c>
    </row>
    <row r="182" ht="12.75">
      <c r="CA182" s="11" t="s">
        <v>175</v>
      </c>
    </row>
    <row r="183" ht="12.75">
      <c r="CA183" s="11" t="s">
        <v>177</v>
      </c>
    </row>
    <row r="184" ht="12.75">
      <c r="CA184" s="11" t="s">
        <v>179</v>
      </c>
    </row>
    <row r="185" ht="12.75">
      <c r="CA185" s="11" t="s">
        <v>181</v>
      </c>
    </row>
    <row r="186" ht="12.75">
      <c r="CA186" s="11" t="s">
        <v>183</v>
      </c>
    </row>
    <row r="187" ht="12.75">
      <c r="CA187" s="11" t="s">
        <v>184</v>
      </c>
    </row>
    <row r="188" ht="12.75">
      <c r="CA188" s="11" t="s">
        <v>565</v>
      </c>
    </row>
    <row r="189" ht="12.75">
      <c r="CA189" s="11" t="s">
        <v>185</v>
      </c>
    </row>
    <row r="190" ht="12.75">
      <c r="CA190" s="11" t="s">
        <v>187</v>
      </c>
    </row>
    <row r="191" ht="12.75">
      <c r="CA191" s="11" t="s">
        <v>188</v>
      </c>
    </row>
    <row r="192" ht="12.75">
      <c r="CA192" s="11" t="s">
        <v>189</v>
      </c>
    </row>
    <row r="193" ht="12.75">
      <c r="CA193" s="11" t="s">
        <v>190</v>
      </c>
    </row>
    <row r="194" ht="12.75">
      <c r="CA194" s="11" t="s">
        <v>192</v>
      </c>
    </row>
    <row r="195" ht="12.75">
      <c r="CA195" s="11" t="s">
        <v>193</v>
      </c>
    </row>
    <row r="196" ht="12.75">
      <c r="CA196" s="11" t="s">
        <v>194</v>
      </c>
    </row>
    <row r="197" ht="12.75">
      <c r="CA197" s="11" t="s">
        <v>195</v>
      </c>
    </row>
    <row r="198" ht="12.75">
      <c r="CA198" s="11" t="s">
        <v>446</v>
      </c>
    </row>
    <row r="199" ht="12.75">
      <c r="CA199" s="11" t="s">
        <v>197</v>
      </c>
    </row>
    <row r="200" ht="12.75">
      <c r="CA200" s="11" t="s">
        <v>199</v>
      </c>
    </row>
    <row r="201" ht="12.75">
      <c r="CA201" s="11" t="s">
        <v>201</v>
      </c>
    </row>
    <row r="202" ht="12.75">
      <c r="CA202" s="11" t="s">
        <v>202</v>
      </c>
    </row>
    <row r="203" ht="12.75">
      <c r="CA203" s="11" t="s">
        <v>203</v>
      </c>
    </row>
    <row r="204" ht="12.75">
      <c r="CA204" s="11" t="s">
        <v>205</v>
      </c>
    </row>
    <row r="205" ht="12.75">
      <c r="CA205" s="11" t="s">
        <v>207</v>
      </c>
    </row>
    <row r="206" ht="12.75">
      <c r="CA206" s="11" t="s">
        <v>209</v>
      </c>
    </row>
    <row r="207" ht="12.75">
      <c r="CA207" s="11" t="s">
        <v>210</v>
      </c>
    </row>
    <row r="208" ht="12.75">
      <c r="CA208" s="11" t="s">
        <v>212</v>
      </c>
    </row>
    <row r="209" ht="12.75">
      <c r="CA209" s="11" t="s">
        <v>213</v>
      </c>
    </row>
    <row r="210" ht="12.75">
      <c r="CA210" s="11" t="s">
        <v>214</v>
      </c>
    </row>
    <row r="211" ht="12.75">
      <c r="CA211" s="11" t="s">
        <v>216</v>
      </c>
    </row>
    <row r="212" ht="12.75">
      <c r="CA212" s="11" t="s">
        <v>217</v>
      </c>
    </row>
    <row r="213" ht="12.75">
      <c r="CA213" s="11" t="s">
        <v>222</v>
      </c>
    </row>
    <row r="214" ht="12.75">
      <c r="CA214" s="11" t="s">
        <v>447</v>
      </c>
    </row>
    <row r="215" ht="12.75">
      <c r="CA215" s="11" t="s">
        <v>224</v>
      </c>
    </row>
    <row r="216" ht="12.75">
      <c r="CA216" s="11" t="s">
        <v>225</v>
      </c>
    </row>
    <row r="217" ht="12.75">
      <c r="CA217" s="11" t="s">
        <v>226</v>
      </c>
    </row>
    <row r="218" ht="12.75">
      <c r="CA218" s="11" t="s">
        <v>228</v>
      </c>
    </row>
    <row r="219" ht="12.75">
      <c r="CA219" s="11" t="s">
        <v>229</v>
      </c>
    </row>
    <row r="220" ht="12.75">
      <c r="CA220" s="11" t="s">
        <v>230</v>
      </c>
    </row>
    <row r="221" ht="12.75">
      <c r="CA221" s="11" t="s">
        <v>231</v>
      </c>
    </row>
    <row r="222" ht="12.75">
      <c r="CA222" s="11" t="s">
        <v>232</v>
      </c>
    </row>
    <row r="223" ht="12.75">
      <c r="CA223" s="11" t="s">
        <v>233</v>
      </c>
    </row>
    <row r="224" ht="12.75">
      <c r="CA224" s="11" t="s">
        <v>234</v>
      </c>
    </row>
    <row r="225" ht="12.75">
      <c r="CA225" s="11" t="s">
        <v>235</v>
      </c>
    </row>
    <row r="226" ht="12.75">
      <c r="CA226" s="11" t="s">
        <v>236</v>
      </c>
    </row>
    <row r="227" ht="12.75">
      <c r="CA227" s="11" t="s">
        <v>237</v>
      </c>
    </row>
    <row r="228" ht="12.75">
      <c r="CA228" s="11" t="s">
        <v>238</v>
      </c>
    </row>
    <row r="229" ht="12.75">
      <c r="CA229" s="11" t="s">
        <v>239</v>
      </c>
    </row>
    <row r="230" ht="12.75">
      <c r="CA230" s="11" t="s">
        <v>240</v>
      </c>
    </row>
    <row r="231" ht="12.75">
      <c r="CA231" s="11" t="s">
        <v>457</v>
      </c>
    </row>
    <row r="232" ht="12.75">
      <c r="CA232" s="11" t="s">
        <v>241</v>
      </c>
    </row>
    <row r="233" ht="12.75">
      <c r="CA233" s="11" t="s">
        <v>242</v>
      </c>
    </row>
    <row r="234" ht="12.75">
      <c r="CA234" s="11" t="s">
        <v>244</v>
      </c>
    </row>
    <row r="235" ht="12.75">
      <c r="CA235" s="11" t="s">
        <v>246</v>
      </c>
    </row>
    <row r="236" ht="12.75">
      <c r="CA236" s="11" t="s">
        <v>248</v>
      </c>
    </row>
    <row r="237" ht="12.75">
      <c r="CA237" s="11" t="s">
        <v>250</v>
      </c>
    </row>
    <row r="238" ht="12.75">
      <c r="CA238" s="11" t="s">
        <v>251</v>
      </c>
    </row>
    <row r="239" ht="12.75">
      <c r="CA239" s="11" t="s">
        <v>253</v>
      </c>
    </row>
    <row r="240" ht="12.75">
      <c r="CA240" s="11" t="s">
        <v>254</v>
      </c>
    </row>
    <row r="241" ht="12.75">
      <c r="CA241" s="11" t="s">
        <v>256</v>
      </c>
    </row>
    <row r="242" ht="12.75">
      <c r="CA242" s="11" t="s">
        <v>257</v>
      </c>
    </row>
    <row r="243" ht="12.75">
      <c r="CA243" s="11" t="s">
        <v>259</v>
      </c>
    </row>
    <row r="244" ht="12.75">
      <c r="CA244" s="11" t="s">
        <v>260</v>
      </c>
    </row>
    <row r="245" ht="12.75">
      <c r="CA245" s="11" t="s">
        <v>261</v>
      </c>
    </row>
    <row r="246" ht="12.75">
      <c r="CA246" s="11" t="s">
        <v>262</v>
      </c>
    </row>
    <row r="247" ht="12.75">
      <c r="CA247" s="11" t="s">
        <v>264</v>
      </c>
    </row>
    <row r="248" ht="12.75">
      <c r="CA248" s="11" t="s">
        <v>266</v>
      </c>
    </row>
    <row r="249" ht="12.75">
      <c r="CA249" s="11" t="s">
        <v>267</v>
      </c>
    </row>
    <row r="250" ht="12.75">
      <c r="CA250" s="11" t="s">
        <v>268</v>
      </c>
    </row>
    <row r="251" ht="12.75">
      <c r="CA251" s="11" t="s">
        <v>269</v>
      </c>
    </row>
    <row r="252" ht="12.75">
      <c r="CA252" s="11" t="s">
        <v>270</v>
      </c>
    </row>
    <row r="253" ht="12.75">
      <c r="CA253" s="11" t="s">
        <v>271</v>
      </c>
    </row>
    <row r="254" ht="12.75">
      <c r="CA254" s="11" t="s">
        <v>492</v>
      </c>
    </row>
    <row r="255" ht="12.75">
      <c r="CA255" s="11" t="s">
        <v>272</v>
      </c>
    </row>
    <row r="256" ht="12.75">
      <c r="CA256" s="11" t="s">
        <v>273</v>
      </c>
    </row>
    <row r="257" ht="12.75">
      <c r="CA257" s="11" t="s">
        <v>499</v>
      </c>
    </row>
    <row r="258" ht="12.75">
      <c r="CA258" s="11" t="s">
        <v>274</v>
      </c>
    </row>
    <row r="259" ht="12.75">
      <c r="CA259" s="11" t="s">
        <v>277</v>
      </c>
    </row>
    <row r="260" ht="12.75">
      <c r="CA260" s="11" t="s">
        <v>278</v>
      </c>
    </row>
    <row r="261" ht="12.75">
      <c r="CA261" s="11" t="s">
        <v>279</v>
      </c>
    </row>
    <row r="262" ht="12.75">
      <c r="CA262" s="11" t="s">
        <v>280</v>
      </c>
    </row>
    <row r="263" ht="12.75">
      <c r="CA263" s="11" t="s">
        <v>281</v>
      </c>
    </row>
    <row r="264" ht="12.75">
      <c r="CA264" s="11" t="s">
        <v>282</v>
      </c>
    </row>
    <row r="265" ht="12.75">
      <c r="CA265" s="11" t="s">
        <v>283</v>
      </c>
    </row>
    <row r="266" ht="12.75">
      <c r="CA266" s="11" t="s">
        <v>284</v>
      </c>
    </row>
    <row r="267" ht="12.75">
      <c r="CA267" s="11" t="s">
        <v>285</v>
      </c>
    </row>
    <row r="268" ht="12.75">
      <c r="CA268" s="11" t="s">
        <v>286</v>
      </c>
    </row>
    <row r="269" ht="12.75">
      <c r="CA269" s="11" t="s">
        <v>294</v>
      </c>
    </row>
    <row r="270" ht="12.75">
      <c r="CA270" s="11" t="s">
        <v>296</v>
      </c>
    </row>
    <row r="271" ht="12.75">
      <c r="CA271" s="11" t="s">
        <v>297</v>
      </c>
    </row>
    <row r="272" ht="12.75">
      <c r="CA272" s="11" t="s">
        <v>298</v>
      </c>
    </row>
    <row r="273" ht="12.75">
      <c r="CA273" s="11" t="s">
        <v>299</v>
      </c>
    </row>
    <row r="274" ht="12.75">
      <c r="CA274" s="11" t="s">
        <v>300</v>
      </c>
    </row>
    <row r="275" ht="12.75">
      <c r="CA275" s="11" t="s">
        <v>301</v>
      </c>
    </row>
    <row r="276" ht="12.75">
      <c r="CA276" s="11" t="s">
        <v>302</v>
      </c>
    </row>
    <row r="277" ht="12.75">
      <c r="CA277" s="11" t="s">
        <v>303</v>
      </c>
    </row>
    <row r="278" ht="12.75">
      <c r="CA278" s="11" t="s">
        <v>304</v>
      </c>
    </row>
    <row r="279" ht="12.75">
      <c r="CA279" s="11" t="s">
        <v>305</v>
      </c>
    </row>
    <row r="280" ht="12.75">
      <c r="CA280" s="11" t="s">
        <v>306</v>
      </c>
    </row>
    <row r="281" ht="12.75">
      <c r="CA281" s="11" t="s">
        <v>307</v>
      </c>
    </row>
    <row r="282" ht="12.75">
      <c r="CA282" s="11" t="s">
        <v>308</v>
      </c>
    </row>
    <row r="283" ht="12.75">
      <c r="CA283" s="11" t="s">
        <v>309</v>
      </c>
    </row>
    <row r="284" ht="12.75">
      <c r="CA284" s="11" t="s">
        <v>310</v>
      </c>
    </row>
    <row r="285" ht="12.75">
      <c r="CA285" s="11" t="s">
        <v>311</v>
      </c>
    </row>
    <row r="286" ht="12.75">
      <c r="CA286" s="11" t="s">
        <v>312</v>
      </c>
    </row>
    <row r="287" ht="12.75">
      <c r="CA287" s="11" t="s">
        <v>318</v>
      </c>
    </row>
    <row r="288" ht="12.75">
      <c r="CA288" s="11" t="s">
        <v>320</v>
      </c>
    </row>
    <row r="289" ht="12.75">
      <c r="CA289" s="11" t="s">
        <v>507</v>
      </c>
    </row>
    <row r="290" ht="12.75">
      <c r="CA290" s="11" t="s">
        <v>321</v>
      </c>
    </row>
    <row r="291" ht="12.75">
      <c r="CA291" s="11" t="s">
        <v>323</v>
      </c>
    </row>
    <row r="292" ht="12.75">
      <c r="CA292" s="11" t="s">
        <v>324</v>
      </c>
    </row>
    <row r="293" ht="12.75">
      <c r="CA293" s="11" t="s">
        <v>326</v>
      </c>
    </row>
    <row r="294" ht="12.75">
      <c r="CA294" s="11" t="s">
        <v>328</v>
      </c>
    </row>
    <row r="295" ht="12.75">
      <c r="CA295" s="11" t="s">
        <v>330</v>
      </c>
    </row>
    <row r="296" ht="12.75">
      <c r="CA296" s="11" t="s">
        <v>332</v>
      </c>
    </row>
    <row r="297" ht="12.75">
      <c r="CA297" s="11" t="s">
        <v>333</v>
      </c>
    </row>
    <row r="298" ht="12.75">
      <c r="CA298" s="11" t="s">
        <v>334</v>
      </c>
    </row>
    <row r="299" ht="12.75">
      <c r="CA299" s="11" t="s">
        <v>335</v>
      </c>
    </row>
    <row r="300" ht="12.75">
      <c r="CA300" s="11" t="s">
        <v>337</v>
      </c>
    </row>
    <row r="301" ht="12.75">
      <c r="CA301" s="11" t="s">
        <v>340</v>
      </c>
    </row>
    <row r="302" ht="12.75">
      <c r="CA302" s="11" t="s">
        <v>341</v>
      </c>
    </row>
    <row r="303" ht="12.75">
      <c r="CA303" s="11" t="s">
        <v>342</v>
      </c>
    </row>
    <row r="304" ht="12.75">
      <c r="CA304" s="11" t="s">
        <v>344</v>
      </c>
    </row>
    <row r="305" ht="12.75">
      <c r="CA305" s="11" t="s">
        <v>346</v>
      </c>
    </row>
    <row r="306" ht="12.75">
      <c r="CA306" s="11" t="s">
        <v>347</v>
      </c>
    </row>
    <row r="307" ht="12.75">
      <c r="CA307" s="11" t="s">
        <v>349</v>
      </c>
    </row>
    <row r="308" ht="12.75">
      <c r="CA308" s="11" t="s">
        <v>518</v>
      </c>
    </row>
    <row r="309" ht="12.75">
      <c r="CA309" s="11" t="s">
        <v>350</v>
      </c>
    </row>
    <row r="310" ht="12.75">
      <c r="CA310" s="11" t="s">
        <v>352</v>
      </c>
    </row>
    <row r="311" ht="12.75">
      <c r="CA311" s="11" t="s">
        <v>354</v>
      </c>
    </row>
    <row r="312" ht="12.75">
      <c r="CA312" s="11" t="s">
        <v>355</v>
      </c>
    </row>
    <row r="313" ht="12.75">
      <c r="CA313" s="11" t="s">
        <v>360</v>
      </c>
    </row>
    <row r="314" ht="12.75">
      <c r="CA314" s="11" t="s">
        <v>361</v>
      </c>
    </row>
    <row r="315" ht="12.75">
      <c r="CA315" s="11" t="s">
        <v>363</v>
      </c>
    </row>
    <row r="316" ht="12.75">
      <c r="CA316" s="11" t="s">
        <v>365</v>
      </c>
    </row>
    <row r="317" ht="12.75">
      <c r="CA317" s="11" t="s">
        <v>366</v>
      </c>
    </row>
    <row r="318" ht="12.75">
      <c r="CA318" s="11" t="s">
        <v>534</v>
      </c>
    </row>
    <row r="319" ht="12.75">
      <c r="CA319" s="11" t="s">
        <v>790</v>
      </c>
    </row>
    <row r="320" ht="12.75">
      <c r="CA320" s="11" t="s">
        <v>795</v>
      </c>
    </row>
    <row r="321" ht="12.75">
      <c r="CA321" s="11" t="s">
        <v>797</v>
      </c>
    </row>
    <row r="322" ht="12.75">
      <c r="CA322" s="11" t="s">
        <v>799</v>
      </c>
    </row>
    <row r="323" ht="12.75">
      <c r="CA323" s="11" t="s">
        <v>800</v>
      </c>
    </row>
    <row r="324" ht="12.75">
      <c r="CA324" s="11" t="s">
        <v>801</v>
      </c>
    </row>
    <row r="325" ht="12.75">
      <c r="CA325" s="11" t="s">
        <v>802</v>
      </c>
    </row>
    <row r="326" ht="12.75">
      <c r="CA326" s="11" t="s">
        <v>803</v>
      </c>
    </row>
    <row r="327" ht="12.75">
      <c r="CA327" s="11" t="s">
        <v>804</v>
      </c>
    </row>
    <row r="328" ht="12.75">
      <c r="CA328" s="11" t="s">
        <v>806</v>
      </c>
    </row>
    <row r="329" ht="12.75">
      <c r="CA329" s="11" t="s">
        <v>807</v>
      </c>
    </row>
    <row r="330" ht="12.75">
      <c r="CA330" s="11" t="s">
        <v>808</v>
      </c>
    </row>
    <row r="331" ht="12.75">
      <c r="CA331" s="11" t="s">
        <v>371</v>
      </c>
    </row>
    <row r="332" ht="12.75">
      <c r="CA332" s="11" t="s">
        <v>809</v>
      </c>
    </row>
    <row r="333" ht="12.75">
      <c r="CA333" s="11" t="s">
        <v>810</v>
      </c>
    </row>
    <row r="334" ht="12.75">
      <c r="CA334" s="11" t="s">
        <v>812</v>
      </c>
    </row>
    <row r="335" ht="12.75">
      <c r="CA335" s="11" t="s">
        <v>813</v>
      </c>
    </row>
    <row r="336" ht="12.75">
      <c r="CA336" s="11" t="s">
        <v>814</v>
      </c>
    </row>
    <row r="337" ht="12.75">
      <c r="CA337" s="11" t="s">
        <v>815</v>
      </c>
    </row>
    <row r="338" ht="12.75">
      <c r="CA338" s="11" t="s">
        <v>818</v>
      </c>
    </row>
    <row r="339" ht="12.75">
      <c r="CA339" s="11" t="s">
        <v>819</v>
      </c>
    </row>
    <row r="340" ht="12.75">
      <c r="CA340" s="11" t="s">
        <v>820</v>
      </c>
    </row>
    <row r="341" ht="12.75">
      <c r="CA341" s="11" t="s">
        <v>821</v>
      </c>
    </row>
    <row r="342" ht="12.75">
      <c r="CA342" s="11" t="s">
        <v>822</v>
      </c>
    </row>
    <row r="343" ht="12.75">
      <c r="CA343" s="11" t="s">
        <v>823</v>
      </c>
    </row>
    <row r="344" ht="12.75">
      <c r="CA344" s="11" t="s">
        <v>824</v>
      </c>
    </row>
    <row r="345" ht="12.75">
      <c r="CA345" s="11" t="s">
        <v>379</v>
      </c>
    </row>
    <row r="346" ht="12.75">
      <c r="CA346" s="11" t="s">
        <v>380</v>
      </c>
    </row>
    <row r="347" ht="12.75">
      <c r="CA347" s="11" t="s">
        <v>384</v>
      </c>
    </row>
    <row r="348" ht="12.75">
      <c r="CA348" s="11" t="s">
        <v>825</v>
      </c>
    </row>
    <row r="349" ht="12.75">
      <c r="CA349" s="11" t="s">
        <v>826</v>
      </c>
    </row>
    <row r="350" ht="12.75">
      <c r="CA350" s="11" t="s">
        <v>828</v>
      </c>
    </row>
    <row r="351" ht="12.75">
      <c r="CA351" s="11" t="s">
        <v>829</v>
      </c>
    </row>
    <row r="352" ht="12.75">
      <c r="CA352" s="11" t="s">
        <v>830</v>
      </c>
    </row>
    <row r="353" ht="12.75">
      <c r="CA353" s="11" t="s">
        <v>833</v>
      </c>
    </row>
    <row r="354" ht="12.75">
      <c r="CA354" s="11" t="s">
        <v>834</v>
      </c>
    </row>
    <row r="355" ht="12.75">
      <c r="CA355" s="11" t="s">
        <v>835</v>
      </c>
    </row>
    <row r="356" ht="12.75">
      <c r="CA356" s="11" t="s">
        <v>838</v>
      </c>
    </row>
    <row r="357" ht="12.75">
      <c r="CA357" s="11" t="s">
        <v>839</v>
      </c>
    </row>
    <row r="358" ht="12.75">
      <c r="CA358" s="11" t="s">
        <v>841</v>
      </c>
    </row>
    <row r="359" ht="12.75">
      <c r="CA359" s="11" t="s">
        <v>842</v>
      </c>
    </row>
    <row r="360" ht="12.75">
      <c r="CA360" s="11" t="s">
        <v>843</v>
      </c>
    </row>
    <row r="361" ht="12.75">
      <c r="CA361" s="11" t="s">
        <v>845</v>
      </c>
    </row>
    <row r="362" ht="12.75">
      <c r="CA362" s="11" t="s">
        <v>847</v>
      </c>
    </row>
    <row r="363" ht="12.75">
      <c r="CA363" s="11" t="s">
        <v>848</v>
      </c>
    </row>
    <row r="364" ht="12.75">
      <c r="CA364" s="11" t="s">
        <v>849</v>
      </c>
    </row>
    <row r="365" ht="12.75">
      <c r="CA365" s="11" t="s">
        <v>850</v>
      </c>
    </row>
    <row r="366" ht="12.75">
      <c r="CA366" s="11" t="s">
        <v>852</v>
      </c>
    </row>
    <row r="367" ht="12.75">
      <c r="CA367" s="11" t="s">
        <v>853</v>
      </c>
    </row>
    <row r="368" ht="12.75">
      <c r="CA368" s="11" t="s">
        <v>855</v>
      </c>
    </row>
    <row r="369" ht="12.75">
      <c r="CA369" s="11" t="s">
        <v>861</v>
      </c>
    </row>
    <row r="370" ht="12.75">
      <c r="CA370" s="11" t="s">
        <v>862</v>
      </c>
    </row>
    <row r="371" ht="12.75">
      <c r="CA371" s="11" t="s">
        <v>863</v>
      </c>
    </row>
    <row r="372" ht="12.75">
      <c r="CA372" s="11" t="s">
        <v>865</v>
      </c>
    </row>
    <row r="373" ht="12.75">
      <c r="CA373" s="11" t="s">
        <v>867</v>
      </c>
    </row>
    <row r="374" ht="12.75">
      <c r="CA374" s="11" t="s">
        <v>868</v>
      </c>
    </row>
    <row r="375" ht="12.75">
      <c r="CA375" s="11" t="s">
        <v>870</v>
      </c>
    </row>
    <row r="376" ht="12.75">
      <c r="CA376" s="11" t="s">
        <v>871</v>
      </c>
    </row>
    <row r="377" ht="12.75">
      <c r="CA377" s="11" t="s">
        <v>873</v>
      </c>
    </row>
    <row r="378" ht="12.75">
      <c r="CA378" s="11" t="s">
        <v>874</v>
      </c>
    </row>
    <row r="379" ht="12.75">
      <c r="CA379" s="11" t="s">
        <v>875</v>
      </c>
    </row>
    <row r="380" ht="12.75">
      <c r="CA380" s="11" t="s">
        <v>877</v>
      </c>
    </row>
    <row r="381" ht="12.75">
      <c r="CA381" s="11" t="s">
        <v>878</v>
      </c>
    </row>
    <row r="382" ht="12.75">
      <c r="CA382" s="11" t="s">
        <v>879</v>
      </c>
    </row>
    <row r="383" ht="12.75">
      <c r="CA383" s="11" t="s">
        <v>881</v>
      </c>
    </row>
    <row r="384" ht="12.75">
      <c r="CA384" s="11" t="s">
        <v>882</v>
      </c>
    </row>
    <row r="385" ht="12.75">
      <c r="CA385" s="11" t="s">
        <v>883</v>
      </c>
    </row>
    <row r="386" ht="12.75">
      <c r="CA386" s="11" t="s">
        <v>884</v>
      </c>
    </row>
    <row r="387" ht="12.75">
      <c r="CA387" s="11" t="s">
        <v>885</v>
      </c>
    </row>
    <row r="388" ht="12.75">
      <c r="CA388" s="11" t="s">
        <v>887</v>
      </c>
    </row>
    <row r="389" ht="12.75">
      <c r="CA389" s="11" t="s">
        <v>888</v>
      </c>
    </row>
    <row r="390" ht="12.75">
      <c r="CA390" s="11" t="s">
        <v>889</v>
      </c>
    </row>
    <row r="391" ht="12.75">
      <c r="CA391" s="11" t="s">
        <v>891</v>
      </c>
    </row>
    <row r="392" ht="12.75">
      <c r="CA392" s="11" t="s">
        <v>893</v>
      </c>
    </row>
    <row r="393" ht="12.75">
      <c r="CA393" s="11" t="s">
        <v>894</v>
      </c>
    </row>
    <row r="394" ht="12.75">
      <c r="CA394" s="11" t="s">
        <v>895</v>
      </c>
    </row>
    <row r="395" ht="12.75">
      <c r="CA395" s="11" t="s">
        <v>896</v>
      </c>
    </row>
    <row r="396" ht="12.75">
      <c r="CA396" s="11" t="s">
        <v>897</v>
      </c>
    </row>
    <row r="397" ht="12.75">
      <c r="CA397" s="11" t="s">
        <v>899</v>
      </c>
    </row>
    <row r="398" ht="12.75">
      <c r="CA398" s="11" t="s">
        <v>900</v>
      </c>
    </row>
    <row r="399" ht="12.75">
      <c r="CA399" s="11" t="s">
        <v>901</v>
      </c>
    </row>
    <row r="400" ht="12.75">
      <c r="CA400" s="11" t="s">
        <v>906</v>
      </c>
    </row>
    <row r="401" ht="12.75">
      <c r="CA401" s="11" t="s">
        <v>907</v>
      </c>
    </row>
    <row r="402" ht="12.75">
      <c r="CA402" s="11" t="s">
        <v>908</v>
      </c>
    </row>
    <row r="403" ht="12.75">
      <c r="CA403" s="11" t="s">
        <v>910</v>
      </c>
    </row>
    <row r="404" ht="12.75">
      <c r="CA404" s="11" t="s">
        <v>912</v>
      </c>
    </row>
    <row r="405" ht="12.75">
      <c r="CA405" s="11" t="s">
        <v>386</v>
      </c>
    </row>
    <row r="406" ht="12.75">
      <c r="CA406" s="11" t="s">
        <v>392</v>
      </c>
    </row>
    <row r="407" ht="12.75">
      <c r="CA407" s="11" t="s">
        <v>396</v>
      </c>
    </row>
    <row r="408" ht="12.75">
      <c r="CA408" s="11" t="s">
        <v>401</v>
      </c>
    </row>
    <row r="409" ht="12.75">
      <c r="CA409" s="11" t="s">
        <v>406</v>
      </c>
    </row>
    <row r="410" ht="12.75">
      <c r="CA410" s="11" t="s">
        <v>411</v>
      </c>
    </row>
    <row r="411" ht="12.75">
      <c r="CA411" s="11" t="s">
        <v>913</v>
      </c>
    </row>
    <row r="412" ht="12.75">
      <c r="CA412" s="11" t="s">
        <v>417</v>
      </c>
    </row>
    <row r="413" ht="12.75">
      <c r="CA413" s="11" t="s">
        <v>916</v>
      </c>
    </row>
    <row r="414" ht="12.75">
      <c r="CA414" s="11" t="s">
        <v>917</v>
      </c>
    </row>
    <row r="415" ht="12.75">
      <c r="CA415" s="11" t="s">
        <v>919</v>
      </c>
    </row>
    <row r="416" ht="12.75">
      <c r="CA416" s="11" t="s">
        <v>922</v>
      </c>
    </row>
    <row r="417" ht="12.75">
      <c r="CA417" s="11" t="s">
        <v>925</v>
      </c>
    </row>
    <row r="418" ht="12.75">
      <c r="CA418" s="11" t="s">
        <v>926</v>
      </c>
    </row>
    <row r="419" ht="12.75">
      <c r="CA419" s="11" t="s">
        <v>928</v>
      </c>
    </row>
    <row r="420" ht="12.75">
      <c r="CA420" s="11" t="s">
        <v>936</v>
      </c>
    </row>
    <row r="421" ht="12.75">
      <c r="CA421" s="11" t="s">
        <v>937</v>
      </c>
    </row>
    <row r="422" ht="12.75">
      <c r="CA422" s="11" t="s">
        <v>939</v>
      </c>
    </row>
    <row r="423" ht="12.75">
      <c r="CA423" s="11" t="s">
        <v>941</v>
      </c>
    </row>
    <row r="424" ht="12.75">
      <c r="CA424" s="11" t="s">
        <v>942</v>
      </c>
    </row>
    <row r="425" ht="12.75">
      <c r="CA425" s="11" t="s">
        <v>943</v>
      </c>
    </row>
    <row r="426" ht="12.75">
      <c r="CA426" s="11" t="s">
        <v>945</v>
      </c>
    </row>
    <row r="427" ht="12.75">
      <c r="CA427" s="11" t="s">
        <v>947</v>
      </c>
    </row>
    <row r="428" ht="12.75">
      <c r="CA428" s="11" t="s">
        <v>949</v>
      </c>
    </row>
    <row r="429" ht="12.75">
      <c r="CA429" s="11" t="s">
        <v>422</v>
      </c>
    </row>
    <row r="430" ht="12.75">
      <c r="CA430" s="11"/>
    </row>
    <row r="431" ht="12.75">
      <c r="CA431" s="11"/>
    </row>
    <row r="432" ht="12.75">
      <c r="CA432" s="11"/>
    </row>
    <row r="433" ht="12.75">
      <c r="CA433" s="11"/>
    </row>
    <row r="434" ht="12.75">
      <c r="CA434" s="11"/>
    </row>
    <row r="435" ht="12.75">
      <c r="CA435" s="11"/>
    </row>
    <row r="436" ht="12.75">
      <c r="CA436" s="11"/>
    </row>
    <row r="437" ht="12.75">
      <c r="CA437" s="11"/>
    </row>
    <row r="438" ht="12.75">
      <c r="CA438" s="11"/>
    </row>
    <row r="439" ht="12.75">
      <c r="CA439" s="11"/>
    </row>
    <row r="440" ht="12.75">
      <c r="CA440" s="11"/>
    </row>
    <row r="441" ht="12.75">
      <c r="CA441" s="11"/>
    </row>
    <row r="442" ht="12.75">
      <c r="CA442" s="11"/>
    </row>
    <row r="443" ht="12.75">
      <c r="CA443" s="11"/>
    </row>
    <row r="444" ht="12.75">
      <c r="CA444" s="11"/>
    </row>
    <row r="445" ht="12.75">
      <c r="CA445" s="11"/>
    </row>
    <row r="446" ht="12.75">
      <c r="CA446" s="11"/>
    </row>
    <row r="447" ht="12.75">
      <c r="CA447" s="11"/>
    </row>
    <row r="448" ht="12.75">
      <c r="CA448" s="11"/>
    </row>
    <row r="449" ht="12.75">
      <c r="CA449" s="11"/>
    </row>
    <row r="450" ht="12.75">
      <c r="CA450" s="11"/>
    </row>
    <row r="451" ht="12.75">
      <c r="CA451" s="11"/>
    </row>
    <row r="452" ht="12.75">
      <c r="CA452" s="11"/>
    </row>
    <row r="453" ht="12.75">
      <c r="CA453" s="11"/>
    </row>
    <row r="454" ht="12.75">
      <c r="CA454" s="11"/>
    </row>
    <row r="455" ht="12.75">
      <c r="CA455" s="11"/>
    </row>
    <row r="456" ht="12.75">
      <c r="CA456" s="11"/>
    </row>
    <row r="457" ht="12.75">
      <c r="CA457" s="11"/>
    </row>
    <row r="458" ht="12.75">
      <c r="CA458" s="11"/>
    </row>
    <row r="459" ht="12.75">
      <c r="CA459" s="11"/>
    </row>
    <row r="460" ht="12.75">
      <c r="CA460" s="11"/>
    </row>
    <row r="461" ht="12.75">
      <c r="CA461" s="11"/>
    </row>
    <row r="462" ht="12.75">
      <c r="CA462" s="11"/>
    </row>
    <row r="463" ht="12.75">
      <c r="CA463" s="11"/>
    </row>
    <row r="464" ht="12.75">
      <c r="CA464" s="11"/>
    </row>
    <row r="465" ht="12.75">
      <c r="CA465" s="11"/>
    </row>
    <row r="466" ht="12.75">
      <c r="CA466" s="11"/>
    </row>
    <row r="467" ht="12.75">
      <c r="CA467" s="11"/>
    </row>
    <row r="468" ht="12.75">
      <c r="CA468" s="11"/>
    </row>
    <row r="469" ht="12.75">
      <c r="CA469" s="11"/>
    </row>
    <row r="470" ht="12.75">
      <c r="CA470" s="11"/>
    </row>
    <row r="471" ht="12.75">
      <c r="CA471" s="11"/>
    </row>
    <row r="472" ht="12.75">
      <c r="CA472" s="11"/>
    </row>
    <row r="473" ht="12.75">
      <c r="CA473" s="11"/>
    </row>
    <row r="474" ht="12.75">
      <c r="CA474" s="11"/>
    </row>
    <row r="475" ht="12.75">
      <c r="CA475" s="11"/>
    </row>
    <row r="476" ht="12.75">
      <c r="CA476" s="11"/>
    </row>
    <row r="477" ht="12.75">
      <c r="CA477" s="11"/>
    </row>
    <row r="478" ht="12.75">
      <c r="CA478" s="11"/>
    </row>
    <row r="479" ht="12.75">
      <c r="CA479" s="11"/>
    </row>
    <row r="480" ht="12.75">
      <c r="CA480" s="11"/>
    </row>
    <row r="481" ht="12.75">
      <c r="CA481" s="11"/>
    </row>
    <row r="482" ht="12.75">
      <c r="CA482" s="11"/>
    </row>
    <row r="483" ht="12.75">
      <c r="CA483" s="11"/>
    </row>
    <row r="484" ht="12.75">
      <c r="CA484" s="11"/>
    </row>
    <row r="485" ht="12.75">
      <c r="CA485" s="11"/>
    </row>
    <row r="486" ht="12.75">
      <c r="CA486" s="11"/>
    </row>
    <row r="487" ht="12.75">
      <c r="CA487" s="11"/>
    </row>
    <row r="488" ht="12.75">
      <c r="CA488" s="11"/>
    </row>
    <row r="489" ht="12.75">
      <c r="CA489" s="11"/>
    </row>
    <row r="490" ht="12.75">
      <c r="CA490" s="11"/>
    </row>
    <row r="491" ht="12.75">
      <c r="CA491" s="11"/>
    </row>
    <row r="492" ht="12.75">
      <c r="CA492" s="11"/>
    </row>
    <row r="493" ht="12.75">
      <c r="CA493" s="11"/>
    </row>
    <row r="494" ht="12.75">
      <c r="CA494" s="11"/>
    </row>
    <row r="495" ht="12.75">
      <c r="CA495" s="11"/>
    </row>
    <row r="496" ht="12.75">
      <c r="CA496" s="11"/>
    </row>
    <row r="497" ht="12.75">
      <c r="CA497" s="11"/>
    </row>
    <row r="498" ht="12.75">
      <c r="CA498" s="11"/>
    </row>
    <row r="499" ht="12.75">
      <c r="CA499" s="11"/>
    </row>
    <row r="500" ht="12.75">
      <c r="CA500" s="11"/>
    </row>
    <row r="501" ht="12.75">
      <c r="CA501" s="11"/>
    </row>
    <row r="502" ht="12.75">
      <c r="CA502" s="11"/>
    </row>
    <row r="503" ht="12.75">
      <c r="CA503" s="11"/>
    </row>
    <row r="504" ht="12.75">
      <c r="CA504" s="11"/>
    </row>
    <row r="505" ht="12.75">
      <c r="CA505" s="11"/>
    </row>
    <row r="506" ht="12.75">
      <c r="CA506" s="11"/>
    </row>
    <row r="507" ht="12.75">
      <c r="CA507" s="11"/>
    </row>
    <row r="508" ht="12.75">
      <c r="CA508" s="11"/>
    </row>
    <row r="509" ht="12.75">
      <c r="CA509" s="11"/>
    </row>
    <row r="510" ht="12.75">
      <c r="CA510" s="11"/>
    </row>
    <row r="511" ht="12.75">
      <c r="CA511" s="11"/>
    </row>
    <row r="512" ht="12.75">
      <c r="CA512" s="11"/>
    </row>
    <row r="513" ht="12.75">
      <c r="CA513" s="11"/>
    </row>
    <row r="514" ht="12.75">
      <c r="CA514" s="11"/>
    </row>
    <row r="515" ht="12.75">
      <c r="CA515" s="11"/>
    </row>
    <row r="516" ht="12.75">
      <c r="CA516" s="11"/>
    </row>
    <row r="517" ht="12.75">
      <c r="CA517" s="11"/>
    </row>
    <row r="518" ht="12.75">
      <c r="CA518" s="11"/>
    </row>
    <row r="519" ht="12.75">
      <c r="CA519" s="11"/>
    </row>
    <row r="520" ht="12.75">
      <c r="CA520" s="11"/>
    </row>
    <row r="521" ht="12.75">
      <c r="CA521" s="11"/>
    </row>
    <row r="522" ht="12.75">
      <c r="CA522" s="11"/>
    </row>
    <row r="523" ht="12.75">
      <c r="CA523" s="11"/>
    </row>
    <row r="524" ht="12.75">
      <c r="CA524" s="11"/>
    </row>
    <row r="525" ht="12.75">
      <c r="CA525" s="11"/>
    </row>
    <row r="526" ht="12.75">
      <c r="CA526" s="11"/>
    </row>
    <row r="527" ht="12.75">
      <c r="CA527" s="11"/>
    </row>
    <row r="528" ht="12.75">
      <c r="CA528" s="11"/>
    </row>
    <row r="529" ht="12.75">
      <c r="CA529" s="11"/>
    </row>
    <row r="530" ht="12.75">
      <c r="CA530" s="11"/>
    </row>
    <row r="531" ht="12.75">
      <c r="CA531" s="11"/>
    </row>
    <row r="532" ht="12.75">
      <c r="CA532" s="11"/>
    </row>
    <row r="533" ht="12.75">
      <c r="CA533" s="11"/>
    </row>
    <row r="534" ht="12.75">
      <c r="CA534" s="11"/>
    </row>
    <row r="535" ht="12.75">
      <c r="CA535" s="11"/>
    </row>
    <row r="536" ht="12.75">
      <c r="CA536" s="11"/>
    </row>
    <row r="537" ht="12.75">
      <c r="CA537" s="11"/>
    </row>
    <row r="538" ht="12.75">
      <c r="CA538" s="11"/>
    </row>
    <row r="539" ht="12.75">
      <c r="CA539" s="11"/>
    </row>
    <row r="540" ht="12.75">
      <c r="CA540" s="11"/>
    </row>
    <row r="541" ht="12.75">
      <c r="CA541" s="11"/>
    </row>
    <row r="542" ht="12.75">
      <c r="CA542" s="11"/>
    </row>
    <row r="543" ht="12.75">
      <c r="CA543" s="11"/>
    </row>
    <row r="544" ht="12.75">
      <c r="CA544" s="11"/>
    </row>
    <row r="545" ht="12.75">
      <c r="CA545" s="11"/>
    </row>
    <row r="546" ht="12.75">
      <c r="CA546" s="11"/>
    </row>
    <row r="547" ht="12.75">
      <c r="CA547" s="11"/>
    </row>
    <row r="548" ht="12.75">
      <c r="CA548" s="11"/>
    </row>
    <row r="549" ht="12.75">
      <c r="CA549" s="11"/>
    </row>
    <row r="550" ht="12.75">
      <c r="CA550" s="11"/>
    </row>
    <row r="551" ht="12.75">
      <c r="CA551" s="11"/>
    </row>
    <row r="552" ht="12.75">
      <c r="CA552" s="11"/>
    </row>
    <row r="553" ht="12.75">
      <c r="CA553" s="11"/>
    </row>
    <row r="554" ht="12.75">
      <c r="CA554" s="11"/>
    </row>
    <row r="555" ht="12.75">
      <c r="CA555" s="11"/>
    </row>
    <row r="556" ht="12.75">
      <c r="CA556" s="11"/>
    </row>
    <row r="557" ht="12.75">
      <c r="CA557" s="11"/>
    </row>
    <row r="558" ht="12.75">
      <c r="CA558" s="11"/>
    </row>
    <row r="559" ht="12.75">
      <c r="CA559" s="11"/>
    </row>
    <row r="560" ht="12.75">
      <c r="CA560" s="11"/>
    </row>
    <row r="561" ht="12.75">
      <c r="CA561" s="11"/>
    </row>
    <row r="562" ht="12.75">
      <c r="CA562" s="11"/>
    </row>
    <row r="563" ht="12.75">
      <c r="CA563" s="11"/>
    </row>
    <row r="564" ht="12.75">
      <c r="CA564" s="11"/>
    </row>
    <row r="565" ht="12.75">
      <c r="CA565" s="11"/>
    </row>
    <row r="566" ht="12.75">
      <c r="CA566" s="11"/>
    </row>
    <row r="567" ht="12.75">
      <c r="CA567" s="11"/>
    </row>
    <row r="568" ht="12.75">
      <c r="CA568" s="11"/>
    </row>
    <row r="569" ht="12.75">
      <c r="CA569" s="11"/>
    </row>
    <row r="570" ht="12.75">
      <c r="CA570" s="11"/>
    </row>
    <row r="571" ht="12.75">
      <c r="CA571" s="11"/>
    </row>
    <row r="572" ht="12.75">
      <c r="CA572" s="11"/>
    </row>
    <row r="573" ht="12.75">
      <c r="CA573" s="11"/>
    </row>
    <row r="574" ht="12.75">
      <c r="CA574" s="11"/>
    </row>
    <row r="575" ht="12.75">
      <c r="CA575" s="11"/>
    </row>
    <row r="576" ht="12.75">
      <c r="CA576" s="11"/>
    </row>
    <row r="577" ht="12.75">
      <c r="CA577" s="11"/>
    </row>
    <row r="578" ht="12.75">
      <c r="CA578" s="11"/>
    </row>
    <row r="579" ht="12.75">
      <c r="CA579" s="11"/>
    </row>
    <row r="580" ht="12.75">
      <c r="CA580" s="11"/>
    </row>
    <row r="581" ht="12.75">
      <c r="CA581" s="11"/>
    </row>
    <row r="582" ht="12.75">
      <c r="CA582" s="11"/>
    </row>
    <row r="583" ht="12.75">
      <c r="CA583" s="11"/>
    </row>
    <row r="584" ht="12.75">
      <c r="CA584" s="11"/>
    </row>
    <row r="585" ht="12.75">
      <c r="CA585" s="11"/>
    </row>
    <row r="586" ht="12.75">
      <c r="CA586" s="11"/>
    </row>
    <row r="587" ht="12.75">
      <c r="CA587" s="11"/>
    </row>
    <row r="588" ht="12.75">
      <c r="CA588" s="11"/>
    </row>
    <row r="589" ht="12.75">
      <c r="CA589" s="11"/>
    </row>
    <row r="590" ht="12.75">
      <c r="CA590" s="11"/>
    </row>
    <row r="591" ht="12.75">
      <c r="CA591" s="11"/>
    </row>
    <row r="592" ht="12.75">
      <c r="CA592" s="11"/>
    </row>
    <row r="593" ht="12.75">
      <c r="CA593" s="11"/>
    </row>
    <row r="594" ht="12.75">
      <c r="CA594" s="11"/>
    </row>
    <row r="595" ht="12.75">
      <c r="CA595" s="11"/>
    </row>
    <row r="596" ht="12.75">
      <c r="CA596" s="11"/>
    </row>
    <row r="597" ht="12.75">
      <c r="CA597" s="11"/>
    </row>
    <row r="598" ht="12.75">
      <c r="CA598" s="11"/>
    </row>
    <row r="599" ht="12.75">
      <c r="CA599" s="11"/>
    </row>
    <row r="600" ht="12.75">
      <c r="CA600" s="11"/>
    </row>
    <row r="601" ht="12.75">
      <c r="CA601" s="11"/>
    </row>
    <row r="602" ht="12.75">
      <c r="CA602" s="11"/>
    </row>
    <row r="603" ht="12.75">
      <c r="CA603" s="11"/>
    </row>
    <row r="604" ht="12.75">
      <c r="CA604" s="11"/>
    </row>
    <row r="605" ht="12.75">
      <c r="CA605" s="11"/>
    </row>
    <row r="606" ht="12.75">
      <c r="CA606" s="11"/>
    </row>
    <row r="607" ht="12.75">
      <c r="CA607" s="11"/>
    </row>
    <row r="608" ht="12.75">
      <c r="CA608" s="11"/>
    </row>
    <row r="609" ht="12.75">
      <c r="CA609" s="11"/>
    </row>
    <row r="610" ht="12.75">
      <c r="CA610" s="11"/>
    </row>
    <row r="611" ht="12.75">
      <c r="CA611" s="11"/>
    </row>
    <row r="612" ht="12.75">
      <c r="CA612" s="11"/>
    </row>
    <row r="613" ht="12.75">
      <c r="CA613" s="11"/>
    </row>
    <row r="614" ht="12.75">
      <c r="CA614" s="11"/>
    </row>
    <row r="615" ht="12.75">
      <c r="CA615" s="11"/>
    </row>
    <row r="616" ht="12.75">
      <c r="CA616" s="11"/>
    </row>
    <row r="617" ht="12.75">
      <c r="CA617" s="11"/>
    </row>
    <row r="618" ht="12.75">
      <c r="CA618" s="11"/>
    </row>
    <row r="619" ht="12.75">
      <c r="CA619" s="11"/>
    </row>
    <row r="620" ht="12.75">
      <c r="CA620" s="11"/>
    </row>
    <row r="621" ht="12.75">
      <c r="CA621" s="11"/>
    </row>
    <row r="622" ht="12.75">
      <c r="CA622" s="11"/>
    </row>
    <row r="623" ht="12.75">
      <c r="CA623" s="11"/>
    </row>
    <row r="624" ht="12.75">
      <c r="CA624" s="11"/>
    </row>
    <row r="625" ht="12.75">
      <c r="CA625" s="11"/>
    </row>
    <row r="626" ht="12.75">
      <c r="CA626" s="11"/>
    </row>
    <row r="627" ht="12.75">
      <c r="CA627" s="11"/>
    </row>
    <row r="628" ht="12.75">
      <c r="CA628" s="11"/>
    </row>
    <row r="629" ht="12.75">
      <c r="CA629" s="11"/>
    </row>
    <row r="630" ht="12.75">
      <c r="CA630" s="11"/>
    </row>
    <row r="631" ht="12.75">
      <c r="CA631" s="11"/>
    </row>
    <row r="632" ht="12.75">
      <c r="CA632" s="11"/>
    </row>
    <row r="633" ht="12.75">
      <c r="CA633" s="11"/>
    </row>
    <row r="634" ht="12.75">
      <c r="CA634" s="11"/>
    </row>
    <row r="635" ht="12.75">
      <c r="CA635" s="11"/>
    </row>
    <row r="636" ht="12.75">
      <c r="CA636" s="11"/>
    </row>
    <row r="637" ht="12.75">
      <c r="CA637" s="11"/>
    </row>
    <row r="638" ht="12.75">
      <c r="CA638" s="11"/>
    </row>
    <row r="639" ht="12.75">
      <c r="CA639" s="11"/>
    </row>
    <row r="640" ht="12.75">
      <c r="CA640" s="11"/>
    </row>
    <row r="641" ht="12.75">
      <c r="CA641" s="11"/>
    </row>
    <row r="642" ht="12.75">
      <c r="CA642" s="11"/>
    </row>
    <row r="643" ht="12.75">
      <c r="CA643" s="11"/>
    </row>
    <row r="644" ht="12.75">
      <c r="CA644" s="11"/>
    </row>
    <row r="645" ht="12.75">
      <c r="CA645" s="11"/>
    </row>
    <row r="646" ht="12.75">
      <c r="CA646" s="11"/>
    </row>
    <row r="647" ht="12.75">
      <c r="CA647" s="11"/>
    </row>
    <row r="648" ht="12.75">
      <c r="CA648" s="11"/>
    </row>
    <row r="649" ht="12.75">
      <c r="CA649" s="11"/>
    </row>
    <row r="650" ht="12.75">
      <c r="CA650" s="11"/>
    </row>
    <row r="651" ht="12.75">
      <c r="CA651" s="11"/>
    </row>
    <row r="652" ht="12.75">
      <c r="CA652" s="11"/>
    </row>
    <row r="653" ht="12.75">
      <c r="CA653" s="11"/>
    </row>
    <row r="654" ht="12.75">
      <c r="CA654" s="11"/>
    </row>
    <row r="655" ht="12.75">
      <c r="CA655" s="11"/>
    </row>
    <row r="656" ht="12.75">
      <c r="CA656" s="11"/>
    </row>
    <row r="657" ht="12.75">
      <c r="CA657" s="11"/>
    </row>
    <row r="658" ht="12.75">
      <c r="CA658" s="11"/>
    </row>
    <row r="659" ht="12.75">
      <c r="CA659" s="11"/>
    </row>
    <row r="660" ht="12.75">
      <c r="CA660" s="11"/>
    </row>
    <row r="661" ht="12.75">
      <c r="CA661" s="11"/>
    </row>
    <row r="662" ht="12.75">
      <c r="CA662" s="11"/>
    </row>
    <row r="663" ht="12.75">
      <c r="CA663" s="11"/>
    </row>
    <row r="664" ht="12.75">
      <c r="CA664" s="11"/>
    </row>
    <row r="665" ht="12.75">
      <c r="CA665" s="11"/>
    </row>
    <row r="666" ht="12.75">
      <c r="CA666" s="11"/>
    </row>
    <row r="667" ht="12.75">
      <c r="CA667" s="11"/>
    </row>
    <row r="668" ht="12.75">
      <c r="CA668" s="11"/>
    </row>
    <row r="669" ht="12.75">
      <c r="CA669" s="11"/>
    </row>
    <row r="670" ht="12.75">
      <c r="CA670" s="11"/>
    </row>
    <row r="671" ht="12.75">
      <c r="CA671" s="11"/>
    </row>
    <row r="672" ht="12.75">
      <c r="CA672" s="11"/>
    </row>
    <row r="673" ht="12.75">
      <c r="CA673" s="11"/>
    </row>
    <row r="674" ht="12.75">
      <c r="CA674" s="11"/>
    </row>
    <row r="675" ht="12.75">
      <c r="CA675" s="11"/>
    </row>
    <row r="676" ht="12.75">
      <c r="CA676" s="11"/>
    </row>
    <row r="677" ht="12.75">
      <c r="CA677" s="11"/>
    </row>
    <row r="678" ht="12.75">
      <c r="CA678" s="11"/>
    </row>
    <row r="679" ht="12.75">
      <c r="CA679" s="11"/>
    </row>
    <row r="680" ht="12.75">
      <c r="CA680" s="11"/>
    </row>
    <row r="681" ht="12.75">
      <c r="CA681" s="11"/>
    </row>
    <row r="682" ht="12.75">
      <c r="CA682" s="11"/>
    </row>
    <row r="683" ht="12.75">
      <c r="CA683" s="11"/>
    </row>
    <row r="684" ht="12.75">
      <c r="CA684" s="11"/>
    </row>
    <row r="685" ht="12.75">
      <c r="CA685" s="11"/>
    </row>
    <row r="686" ht="12.75">
      <c r="CA686" s="11"/>
    </row>
    <row r="687" ht="12.75">
      <c r="CA687" s="11"/>
    </row>
    <row r="688" ht="12.75">
      <c r="CA688" s="11"/>
    </row>
    <row r="689" ht="12.75">
      <c r="CA689" s="11"/>
    </row>
    <row r="690" ht="12.75">
      <c r="CA690" s="11"/>
    </row>
    <row r="691" ht="12.75">
      <c r="CA691" s="11"/>
    </row>
    <row r="692" ht="12.75">
      <c r="CA692" s="11"/>
    </row>
    <row r="693" ht="12.75">
      <c r="CA693" s="11"/>
    </row>
    <row r="694" ht="12.75">
      <c r="CA694" s="11"/>
    </row>
    <row r="695" ht="12.75">
      <c r="CA695" s="11"/>
    </row>
    <row r="696" ht="12.75">
      <c r="CA696" s="11"/>
    </row>
    <row r="697" ht="12.75">
      <c r="CA697" s="11"/>
    </row>
    <row r="698" ht="12.75">
      <c r="CA698" s="11"/>
    </row>
    <row r="699" ht="12.75">
      <c r="CA699" s="11"/>
    </row>
    <row r="700" ht="12.75">
      <c r="CA700" s="11"/>
    </row>
    <row r="701" ht="12.75">
      <c r="CA701" s="11"/>
    </row>
    <row r="702" ht="12.75">
      <c r="CA702" s="11"/>
    </row>
    <row r="703" ht="12.75">
      <c r="CA703" s="11"/>
    </row>
    <row r="704" ht="12.75">
      <c r="CA704" s="11"/>
    </row>
    <row r="705" ht="12.75">
      <c r="CA705" s="11"/>
    </row>
    <row r="706" ht="12.75">
      <c r="CA706" s="11"/>
    </row>
    <row r="707" ht="12.75">
      <c r="CA707" s="11"/>
    </row>
    <row r="708" ht="12.75">
      <c r="CA708" s="11"/>
    </row>
    <row r="709" ht="12.75">
      <c r="CA709" s="11"/>
    </row>
    <row r="710" ht="12.75">
      <c r="CA710" s="11"/>
    </row>
    <row r="711" ht="12.75">
      <c r="CA711" s="11"/>
    </row>
    <row r="712" ht="12.75">
      <c r="CA712" s="11"/>
    </row>
    <row r="713" ht="12.75">
      <c r="CA713" s="11"/>
    </row>
    <row r="714" ht="12.75">
      <c r="CA714" s="11"/>
    </row>
    <row r="715" ht="12.75">
      <c r="CA715" s="11"/>
    </row>
    <row r="716" ht="12.75">
      <c r="CA716" s="11"/>
    </row>
    <row r="717" ht="12.75">
      <c r="CA717" s="11"/>
    </row>
    <row r="718" ht="12.75">
      <c r="CA718" s="11"/>
    </row>
    <row r="719" ht="12.75">
      <c r="CA719" s="11"/>
    </row>
    <row r="720" ht="12.75">
      <c r="CA720" s="11"/>
    </row>
    <row r="721" ht="12.75">
      <c r="CA721" s="11"/>
    </row>
    <row r="722" ht="12.75">
      <c r="CA722" s="11"/>
    </row>
    <row r="723" ht="12.75">
      <c r="CA723" s="11"/>
    </row>
    <row r="724" ht="12.75">
      <c r="CA724" s="11"/>
    </row>
    <row r="725" ht="12.75">
      <c r="CA725" s="11"/>
    </row>
    <row r="726" ht="12.75">
      <c r="CA726" s="11"/>
    </row>
    <row r="727" ht="12.75">
      <c r="CA727" s="11"/>
    </row>
    <row r="728" ht="12.75">
      <c r="CA728" s="11"/>
    </row>
    <row r="729" ht="12.75">
      <c r="CA729" s="11"/>
    </row>
    <row r="730" ht="12.75">
      <c r="CA730" s="11"/>
    </row>
    <row r="731" ht="12.75">
      <c r="CA731" s="11"/>
    </row>
    <row r="732" ht="12.75">
      <c r="CA732" s="11"/>
    </row>
    <row r="733" ht="12.75">
      <c r="CA733" s="11"/>
    </row>
    <row r="734" ht="12.75">
      <c r="CA734" s="11"/>
    </row>
    <row r="735" ht="12.75">
      <c r="CA735" s="11"/>
    </row>
    <row r="736" ht="12.75">
      <c r="CA736" s="11"/>
    </row>
    <row r="737" ht="12.75">
      <c r="CA737" s="11"/>
    </row>
    <row r="738" ht="12.75">
      <c r="CA738" s="11"/>
    </row>
    <row r="739" ht="12.75">
      <c r="CA739" s="11"/>
    </row>
    <row r="740" ht="12.75">
      <c r="CA740" s="11"/>
    </row>
    <row r="741" ht="12.75">
      <c r="CA741" s="11"/>
    </row>
    <row r="742" ht="12.75">
      <c r="CA742" s="11"/>
    </row>
    <row r="743" ht="12.75">
      <c r="CA743" s="11"/>
    </row>
    <row r="744" ht="12.75">
      <c r="CA744" s="11"/>
    </row>
    <row r="745" ht="12.75">
      <c r="CA745" s="11"/>
    </row>
    <row r="746" ht="12.75">
      <c r="CA746" s="11"/>
    </row>
    <row r="747" ht="12.75">
      <c r="CA747" s="11"/>
    </row>
    <row r="748" ht="12.75">
      <c r="CA748" s="11"/>
    </row>
    <row r="749" ht="12.75">
      <c r="CA749" s="11"/>
    </row>
    <row r="750" ht="12.75">
      <c r="CA750" s="11"/>
    </row>
    <row r="751" ht="12.75">
      <c r="CA751" s="11"/>
    </row>
    <row r="752" ht="12.75">
      <c r="CA752" s="11"/>
    </row>
    <row r="753" ht="12.75">
      <c r="CA753" s="11"/>
    </row>
    <row r="754" ht="12.75">
      <c r="CA754" s="11"/>
    </row>
    <row r="755" ht="12.75">
      <c r="CA755" s="11"/>
    </row>
    <row r="756" ht="12.75">
      <c r="CA756" s="11"/>
    </row>
    <row r="757" ht="12.75">
      <c r="CA757" s="11"/>
    </row>
    <row r="758" ht="12.75">
      <c r="CA758" s="11"/>
    </row>
    <row r="759" ht="12.75">
      <c r="CA759" s="11"/>
    </row>
    <row r="760" ht="12.75">
      <c r="CA760" s="11"/>
    </row>
    <row r="761" ht="12.75">
      <c r="CA761" s="11"/>
    </row>
    <row r="762" ht="12.75">
      <c r="CA762" s="11"/>
    </row>
    <row r="763" ht="12.75">
      <c r="CA763" s="11"/>
    </row>
    <row r="764" ht="12.75">
      <c r="CA764" s="11"/>
    </row>
    <row r="765" ht="12.75">
      <c r="CA765" s="11"/>
    </row>
    <row r="766" ht="12.75">
      <c r="CA766" s="11"/>
    </row>
    <row r="767" ht="12.75">
      <c r="CA767" s="11"/>
    </row>
    <row r="768" ht="12.75">
      <c r="CA768" s="11"/>
    </row>
    <row r="769" ht="12.75">
      <c r="CA769" s="11"/>
    </row>
    <row r="770" ht="12.75">
      <c r="CA770" s="11"/>
    </row>
    <row r="771" ht="12.75">
      <c r="CA771" s="11"/>
    </row>
    <row r="772" ht="12.75">
      <c r="CA772" s="11"/>
    </row>
    <row r="773" ht="12.75">
      <c r="CA773" s="11"/>
    </row>
    <row r="774" ht="12.75">
      <c r="CA774" s="11"/>
    </row>
    <row r="775" ht="12.75">
      <c r="CA775" s="11"/>
    </row>
    <row r="776" ht="12.75">
      <c r="CA776" s="11"/>
    </row>
    <row r="777" ht="12.75">
      <c r="CA777" s="11"/>
    </row>
    <row r="778" ht="12.75">
      <c r="CA778" s="11"/>
    </row>
    <row r="779" ht="12.75">
      <c r="CA779" s="11"/>
    </row>
    <row r="780" ht="12.75">
      <c r="CA780" s="11"/>
    </row>
    <row r="781" ht="12.75">
      <c r="CA781" s="11"/>
    </row>
    <row r="782" ht="12.75">
      <c r="CA782" s="11"/>
    </row>
    <row r="783" ht="12.75">
      <c r="CA783" s="11"/>
    </row>
    <row r="784" ht="12.75">
      <c r="CA784" s="11"/>
    </row>
    <row r="785" ht="12.75">
      <c r="CA785" s="11"/>
    </row>
    <row r="786" ht="12.75">
      <c r="CA786" s="11"/>
    </row>
    <row r="787" ht="12.75">
      <c r="CA787" s="11"/>
    </row>
    <row r="788" ht="12.75">
      <c r="CA788" s="11"/>
    </row>
    <row r="789" ht="12.75">
      <c r="CA789" s="11"/>
    </row>
    <row r="790" ht="12.75">
      <c r="CA790" s="11"/>
    </row>
    <row r="791" ht="12.75">
      <c r="CA791" s="11"/>
    </row>
    <row r="792" ht="12.75">
      <c r="CA792" s="11"/>
    </row>
    <row r="793" ht="12.75">
      <c r="CA793" s="11"/>
    </row>
    <row r="794" ht="12.75">
      <c r="CA794" s="11"/>
    </row>
    <row r="795" ht="12.75">
      <c r="CA795" s="11"/>
    </row>
    <row r="796" ht="12.75">
      <c r="CA796" s="11"/>
    </row>
    <row r="797" ht="12.75">
      <c r="CA797" s="11"/>
    </row>
    <row r="798" ht="12.75">
      <c r="CA798" s="11"/>
    </row>
    <row r="799" ht="12.75">
      <c r="CA799" s="11"/>
    </row>
    <row r="800" ht="12.75">
      <c r="CA800" s="11"/>
    </row>
    <row r="801" ht="12.75">
      <c r="CA801" s="11"/>
    </row>
    <row r="802" ht="12.75">
      <c r="CA802" s="11"/>
    </row>
    <row r="803" ht="12.75">
      <c r="CA803" s="11"/>
    </row>
    <row r="804" ht="12.75">
      <c r="CA804" s="11"/>
    </row>
    <row r="805" ht="12.75">
      <c r="CA805" s="11"/>
    </row>
    <row r="806" ht="12.75">
      <c r="CA806" s="11"/>
    </row>
    <row r="807" ht="12.75">
      <c r="CA807" s="11"/>
    </row>
    <row r="808" ht="12.75">
      <c r="CA808" s="11"/>
    </row>
    <row r="809" ht="12.75">
      <c r="CA809" s="11"/>
    </row>
    <row r="810" ht="12.75">
      <c r="CA810" s="11"/>
    </row>
    <row r="811" ht="12.75">
      <c r="CA811" s="11"/>
    </row>
    <row r="812" ht="12.75">
      <c r="CA812" s="11"/>
    </row>
    <row r="813" ht="12.75">
      <c r="CA813" s="11"/>
    </row>
    <row r="814" ht="12.75">
      <c r="CA814" s="11"/>
    </row>
    <row r="815" ht="12.75">
      <c r="CA815" s="11"/>
    </row>
    <row r="816" ht="12.75">
      <c r="CA816" s="11"/>
    </row>
    <row r="817" ht="12.75">
      <c r="CA817" s="11"/>
    </row>
    <row r="818" ht="12.75">
      <c r="CA818" s="11"/>
    </row>
    <row r="819" ht="12.75">
      <c r="CA819" s="11"/>
    </row>
    <row r="820" ht="12.75">
      <c r="CA820" s="11"/>
    </row>
    <row r="821" ht="12.75">
      <c r="CA821" s="11"/>
    </row>
    <row r="822" ht="12.75">
      <c r="CA822" s="11"/>
    </row>
    <row r="823" ht="12.75">
      <c r="CA823" s="11"/>
    </row>
    <row r="824" ht="12.75">
      <c r="CA824" s="11"/>
    </row>
    <row r="825" ht="12.75">
      <c r="CA825" s="11"/>
    </row>
    <row r="826" ht="12.75">
      <c r="CA826" s="11"/>
    </row>
    <row r="827" ht="12.75">
      <c r="CA827" s="11"/>
    </row>
    <row r="828" ht="12.75">
      <c r="CA828" s="11"/>
    </row>
    <row r="829" ht="12.75">
      <c r="CA829" s="11"/>
    </row>
    <row r="830" ht="12.75">
      <c r="CA830" s="11"/>
    </row>
    <row r="831" ht="12.75">
      <c r="CA831" s="11"/>
    </row>
    <row r="832" ht="12.75">
      <c r="CA832" s="11"/>
    </row>
    <row r="833" ht="12.75">
      <c r="CA833" s="11"/>
    </row>
    <row r="834" ht="12.75">
      <c r="CA834" s="11"/>
    </row>
    <row r="835" ht="12.75">
      <c r="CA835" s="11"/>
    </row>
    <row r="836" ht="12.75">
      <c r="CA836" s="11"/>
    </row>
    <row r="837" ht="12.75">
      <c r="CA837" s="11"/>
    </row>
    <row r="838" ht="12.75">
      <c r="CA838" s="11"/>
    </row>
    <row r="839" ht="12.75">
      <c r="CA839" s="11"/>
    </row>
    <row r="840" ht="12.75">
      <c r="CA840" s="11"/>
    </row>
    <row r="841" ht="12.75">
      <c r="CA841" s="11"/>
    </row>
    <row r="842" ht="12.75">
      <c r="CA842" s="11"/>
    </row>
    <row r="843" ht="12.75">
      <c r="CA843" s="11"/>
    </row>
    <row r="844" ht="12.75">
      <c r="CA844" s="11"/>
    </row>
    <row r="845" ht="12.75">
      <c r="CA845" s="11"/>
    </row>
    <row r="846" ht="12.75">
      <c r="CA846" s="11"/>
    </row>
    <row r="847" ht="12.75">
      <c r="CA847" s="11"/>
    </row>
    <row r="848" ht="12.75">
      <c r="CA848" s="11"/>
    </row>
    <row r="849" ht="12.75">
      <c r="CA849" s="11"/>
    </row>
    <row r="850" ht="12.75">
      <c r="CA850" s="11"/>
    </row>
    <row r="851" ht="12.75">
      <c r="CA851" s="11"/>
    </row>
    <row r="852" ht="12.75">
      <c r="CA852" s="11"/>
    </row>
    <row r="853" ht="12.75">
      <c r="CA853" s="11"/>
    </row>
    <row r="854" ht="12.75">
      <c r="CA854" s="11"/>
    </row>
    <row r="855" ht="12.75">
      <c r="CA855" s="11"/>
    </row>
    <row r="856" ht="12.75">
      <c r="CA856" s="11"/>
    </row>
    <row r="857" ht="12.75">
      <c r="CA857" s="11"/>
    </row>
    <row r="858" ht="12.75">
      <c r="CA858" s="11"/>
    </row>
    <row r="859" ht="12.75">
      <c r="CA859" s="11"/>
    </row>
    <row r="860" ht="12.75">
      <c r="CA860" s="11"/>
    </row>
    <row r="861" ht="12.75">
      <c r="CA861" s="11"/>
    </row>
    <row r="862" ht="12.75">
      <c r="CA862" s="11"/>
    </row>
    <row r="863" ht="12.75">
      <c r="CA863" s="11"/>
    </row>
    <row r="864" ht="12.75">
      <c r="CA864" s="11"/>
    </row>
    <row r="865" ht="12.75">
      <c r="CA865" s="11"/>
    </row>
    <row r="866" ht="12.75">
      <c r="CA866" s="11"/>
    </row>
    <row r="867" ht="12.75">
      <c r="CA867" s="11"/>
    </row>
    <row r="868" ht="12.75">
      <c r="CA868" s="11"/>
    </row>
    <row r="869" ht="12.75">
      <c r="CA869" s="11"/>
    </row>
    <row r="870" ht="12.75">
      <c r="CA870" s="11"/>
    </row>
    <row r="871" ht="12.75">
      <c r="CA871" s="11"/>
    </row>
    <row r="872" ht="12.75">
      <c r="CA872" s="11"/>
    </row>
    <row r="873" ht="12.75">
      <c r="CA873" s="11"/>
    </row>
    <row r="874" ht="12.75">
      <c r="CA874" s="11"/>
    </row>
    <row r="875" ht="12.75">
      <c r="CA875" s="11"/>
    </row>
    <row r="876" ht="12.75">
      <c r="CA876" s="11"/>
    </row>
    <row r="877" ht="12.75">
      <c r="CA877" s="11"/>
    </row>
    <row r="878" ht="12.75">
      <c r="CA878" s="11"/>
    </row>
    <row r="879" ht="12.75">
      <c r="CA879" s="11"/>
    </row>
    <row r="880" ht="12.75">
      <c r="CA880" s="11"/>
    </row>
    <row r="881" ht="12.75">
      <c r="CA881" s="11"/>
    </row>
    <row r="882" ht="12.75">
      <c r="CA882" s="11"/>
    </row>
    <row r="883" ht="12.75">
      <c r="CA883" s="11"/>
    </row>
    <row r="884" ht="12.75">
      <c r="CA884" s="11"/>
    </row>
    <row r="885" ht="12.75">
      <c r="CA885" s="11"/>
    </row>
    <row r="886" ht="12.75">
      <c r="CA886" s="11"/>
    </row>
    <row r="887" ht="12.75">
      <c r="CA887" s="11"/>
    </row>
    <row r="888" ht="12.75">
      <c r="CA888" s="11"/>
    </row>
    <row r="889" ht="12.75">
      <c r="CA889" s="11"/>
    </row>
    <row r="890" ht="12.75">
      <c r="CA890" s="11"/>
    </row>
    <row r="891" ht="12.75">
      <c r="CA891" s="11"/>
    </row>
    <row r="892" ht="12.75">
      <c r="CA892" s="11"/>
    </row>
    <row r="893" ht="12.75">
      <c r="CA893" s="11"/>
    </row>
    <row r="894" ht="12.75">
      <c r="CA894" s="11"/>
    </row>
    <row r="895" ht="12.75">
      <c r="CA895" s="11"/>
    </row>
    <row r="896" ht="12.75">
      <c r="CA896" s="11"/>
    </row>
    <row r="897" ht="12.75">
      <c r="CA897" s="11"/>
    </row>
    <row r="898" ht="12.75">
      <c r="CA898" s="11"/>
    </row>
    <row r="899" ht="12.75">
      <c r="CA899" s="11"/>
    </row>
    <row r="900" ht="12.75">
      <c r="CA900" s="11"/>
    </row>
    <row r="901" ht="12.75">
      <c r="CA901" s="11"/>
    </row>
    <row r="902" ht="12.75">
      <c r="CA902" s="11"/>
    </row>
    <row r="903" ht="12.75">
      <c r="CA903" s="11"/>
    </row>
    <row r="904" ht="12.75">
      <c r="CA904" s="11"/>
    </row>
    <row r="905" ht="12.75">
      <c r="CA905" s="11"/>
    </row>
    <row r="906" ht="12.75">
      <c r="CA906" s="11"/>
    </row>
    <row r="907" ht="12.75">
      <c r="CA907" s="11"/>
    </row>
    <row r="908" ht="12.75">
      <c r="CA908" s="11"/>
    </row>
    <row r="909" ht="12.75">
      <c r="CA909" s="11"/>
    </row>
    <row r="910" ht="12.75">
      <c r="CA910" s="11"/>
    </row>
    <row r="911" ht="12.75">
      <c r="CA911" s="11"/>
    </row>
    <row r="912" ht="12.75">
      <c r="CA912" s="11"/>
    </row>
    <row r="913" ht="12.75">
      <c r="CA913" s="11"/>
    </row>
    <row r="914" ht="12.75">
      <c r="CA914" s="11"/>
    </row>
    <row r="915" ht="12.75">
      <c r="CA915" s="11"/>
    </row>
    <row r="916" ht="12.75">
      <c r="CA916" s="11"/>
    </row>
    <row r="917" ht="12.75">
      <c r="CA917" s="11"/>
    </row>
    <row r="918" ht="12.75">
      <c r="CA918" s="11"/>
    </row>
    <row r="919" ht="12.75">
      <c r="CA919" s="11"/>
    </row>
    <row r="920" ht="12.75">
      <c r="CA920" s="11"/>
    </row>
    <row r="921" ht="12.75">
      <c r="CA921" s="11"/>
    </row>
    <row r="922" ht="12.75">
      <c r="CA922" s="11"/>
    </row>
    <row r="923" ht="12.75">
      <c r="CA923" s="11"/>
    </row>
    <row r="924" ht="12.75">
      <c r="CA924" s="11"/>
    </row>
    <row r="925" ht="12.75">
      <c r="CA925" s="11"/>
    </row>
    <row r="926" ht="12.75">
      <c r="CA926" s="11"/>
    </row>
    <row r="927" ht="12.75">
      <c r="CA927" s="11"/>
    </row>
    <row r="928" ht="12.75">
      <c r="CA928" s="11"/>
    </row>
    <row r="929" ht="12.75">
      <c r="CA929" s="11"/>
    </row>
    <row r="930" ht="12.75">
      <c r="CA930" s="11"/>
    </row>
    <row r="931" ht="12.75">
      <c r="CA931" s="11"/>
    </row>
    <row r="932" ht="12.75">
      <c r="CA932" s="11"/>
    </row>
    <row r="933" ht="12.75">
      <c r="CA933" s="11"/>
    </row>
    <row r="934" ht="12.75">
      <c r="CA934" s="11"/>
    </row>
    <row r="935" ht="12.75">
      <c r="CA935" s="11"/>
    </row>
    <row r="936" ht="12.75">
      <c r="CA936" s="11"/>
    </row>
    <row r="937" ht="12.75">
      <c r="CA937" s="11"/>
    </row>
    <row r="938" ht="12.75">
      <c r="CA938" s="11"/>
    </row>
    <row r="939" ht="12.75">
      <c r="CA939" s="11"/>
    </row>
    <row r="940" ht="12.75">
      <c r="CA940" s="11"/>
    </row>
    <row r="941" ht="12.75">
      <c r="CA941" s="11"/>
    </row>
    <row r="942" ht="12.75">
      <c r="CA942" s="11"/>
    </row>
    <row r="943" ht="12.75">
      <c r="CA943" s="11"/>
    </row>
    <row r="944" ht="12.75">
      <c r="CA944" s="11"/>
    </row>
    <row r="945" ht="12.75">
      <c r="CA945" s="11"/>
    </row>
    <row r="946" ht="12.75">
      <c r="CA946" s="11"/>
    </row>
    <row r="947" ht="12.75">
      <c r="CA947" s="11"/>
    </row>
    <row r="948" ht="12.75">
      <c r="CA948" s="11"/>
    </row>
    <row r="949" ht="12.75">
      <c r="CA949" s="11"/>
    </row>
  </sheetData>
  <sheetProtection password="DE31" sheet="1" selectLockedCells="1"/>
  <mergeCells count="37">
    <mergeCell ref="D24:G24"/>
    <mergeCell ref="A20:C21"/>
    <mergeCell ref="A8:A9"/>
    <mergeCell ref="D21:E21"/>
    <mergeCell ref="B10:C10"/>
    <mergeCell ref="B11:C11"/>
    <mergeCell ref="B8:C9"/>
    <mergeCell ref="D8:E8"/>
    <mergeCell ref="F21:G21"/>
    <mergeCell ref="B12:C12"/>
    <mergeCell ref="N21:O21"/>
    <mergeCell ref="F8:G8"/>
    <mergeCell ref="H8:I8"/>
    <mergeCell ref="L8:M8"/>
    <mergeCell ref="B16:C16"/>
    <mergeCell ref="B13:C13"/>
    <mergeCell ref="B14:C14"/>
    <mergeCell ref="B15:C15"/>
    <mergeCell ref="J21:K21"/>
    <mergeCell ref="I29:M29"/>
    <mergeCell ref="B17:C17"/>
    <mergeCell ref="B18:C18"/>
    <mergeCell ref="B19:C19"/>
    <mergeCell ref="L21:M21"/>
    <mergeCell ref="I25:M25"/>
    <mergeCell ref="I26:M26"/>
    <mergeCell ref="I27:M27"/>
    <mergeCell ref="I28:M28"/>
    <mergeCell ref="H21:I21"/>
    <mergeCell ref="D1:K1"/>
    <mergeCell ref="L1:M1"/>
    <mergeCell ref="A6:H6"/>
    <mergeCell ref="I6:K6"/>
    <mergeCell ref="N8:O8"/>
    <mergeCell ref="A1:B1"/>
    <mergeCell ref="A4:M4"/>
    <mergeCell ref="J8:K8"/>
  </mergeCells>
  <conditionalFormatting sqref="N21:O21">
    <cfRule type="expression" priority="1" dxfId="0" stopIfTrue="1">
      <formula>$N$21&lt;&gt;$N$22</formula>
    </cfRule>
  </conditionalFormatting>
  <dataValidations count="1">
    <dataValidation type="whole" allowBlank="1" showInputMessage="1" showErrorMessage="1" errorTitle="GREŠKA" error="U ovo polje dozvoljen je unos samo cijelih brojeva" sqref="D11:M19">
      <formula1>0</formula1>
      <formula2>1000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G2:AV955"/>
  <sheetViews>
    <sheetView zoomScalePageLayoutView="0" workbookViewId="0" topLeftCell="A1">
      <selection activeCell="H4" sqref="H4"/>
    </sheetView>
  </sheetViews>
  <sheetFormatPr defaultColWidth="9.140625" defaultRowHeight="12.75"/>
  <cols>
    <col min="7" max="7" width="14.8515625" style="0" customWidth="1"/>
    <col min="8" max="8" width="80.8515625" style="0" customWidth="1"/>
    <col min="9" max="9" width="69.421875" style="0" customWidth="1"/>
    <col min="10" max="10" width="6.57421875" style="0" bestFit="1" customWidth="1"/>
    <col min="11" max="11" width="16.8515625" style="0" customWidth="1"/>
    <col min="24" max="24" width="24.57421875" style="0" customWidth="1"/>
    <col min="28" max="28" width="15.8515625" style="0" customWidth="1"/>
    <col min="40" max="40" width="16.421875" style="0" customWidth="1"/>
    <col min="41" max="41" width="16.7109375" style="0" customWidth="1"/>
  </cols>
  <sheetData>
    <row r="2" spans="23:28" ht="12.75">
      <c r="W2" s="134" t="s">
        <v>997</v>
      </c>
      <c r="X2" s="134" t="s">
        <v>760</v>
      </c>
      <c r="Y2" s="134" t="s">
        <v>454</v>
      </c>
      <c r="Z2" s="134" t="s">
        <v>772</v>
      </c>
      <c r="AA2" s="134" t="s">
        <v>998</v>
      </c>
      <c r="AB2" s="134" t="s">
        <v>999</v>
      </c>
    </row>
    <row r="3" spans="23:28" ht="12.75">
      <c r="W3" s="17" t="s">
        <v>465</v>
      </c>
      <c r="X3" s="17" t="str">
        <f>zupanija</f>
        <v>   --- ODABERITE ŽUPANIJU  ---</v>
      </c>
      <c r="Y3" s="17">
        <f>brZupanije</f>
        <v>0</v>
      </c>
      <c r="Z3" s="17" t="str">
        <f>SkGod</f>
        <v>2018/2019</v>
      </c>
      <c r="AA3" s="17" t="s">
        <v>967</v>
      </c>
      <c r="AB3" s="17">
        <f>kBROJ</f>
        <v>6.821210263296962E-13</v>
      </c>
    </row>
    <row r="9" spans="7:48" ht="12.75">
      <c r="G9" t="s">
        <v>604</v>
      </c>
      <c r="AA9" s="48" t="str">
        <f>Tablica1!A10</f>
        <v>RB</v>
      </c>
      <c r="AB9" s="48" t="str">
        <f>Tablica1!B10</f>
        <v>SifraSkole</v>
      </c>
      <c r="AC9" s="48" t="str">
        <f>Tablica1!C10</f>
        <v>NazivSkole</v>
      </c>
      <c r="AD9" s="48" t="str">
        <f>Tablica1!D10</f>
        <v>1m</v>
      </c>
      <c r="AE9" s="48" t="str">
        <f>Tablica1!E10</f>
        <v>1z</v>
      </c>
      <c r="AF9" s="48" t="str">
        <f>Tablica1!F10</f>
        <v>2m</v>
      </c>
      <c r="AG9" s="48" t="str">
        <f>Tablica1!G10</f>
        <v>2z</v>
      </c>
      <c r="AH9" s="48" t="str">
        <f>Tablica1!H10</f>
        <v>3m</v>
      </c>
      <c r="AI9" s="48" t="str">
        <f>Tablica1!I10</f>
        <v>3z</v>
      </c>
      <c r="AJ9" s="48" t="str">
        <f>Tablica1!J10</f>
        <v>4m</v>
      </c>
      <c r="AK9" s="48" t="str">
        <f>Tablica1!K10</f>
        <v>4z</v>
      </c>
      <c r="AL9" s="48" t="str">
        <f>Tablica1!L10</f>
        <v>5m</v>
      </c>
      <c r="AM9" s="48" t="str">
        <f>Tablica1!M10</f>
        <v>5z</v>
      </c>
      <c r="AN9" s="48" t="str">
        <f>Tablica1!N10</f>
        <v>Um</v>
      </c>
      <c r="AO9" s="48" t="str">
        <f>Tablica1!O10</f>
        <v>Uz</v>
      </c>
      <c r="AP9" s="48" t="str">
        <f>Tablica1!P10</f>
        <v>zupanija</v>
      </c>
      <c r="AQ9" s="48" t="str">
        <f>Tablica1!Q10</f>
        <v>KB</v>
      </c>
      <c r="AR9" s="48" t="str">
        <f>Tablica1!R10</f>
        <v>BrojTablice</v>
      </c>
      <c r="AS9" s="48" t="str">
        <f>Tablica1!S10</f>
        <v>SkGod</v>
      </c>
      <c r="AT9" s="48" t="str">
        <f>Tablica1!T10</f>
        <v>P-K</v>
      </c>
      <c r="AU9" s="48" t="str">
        <f>Tablica1!U10</f>
        <v>brZupanije</v>
      </c>
      <c r="AV9" s="48" t="str">
        <f>Tablica1!V10</f>
        <v>bla</v>
      </c>
    </row>
    <row r="10" spans="7:48" ht="12.75">
      <c r="G10" s="10" t="s">
        <v>594</v>
      </c>
      <c r="H10" s="10" t="s">
        <v>593</v>
      </c>
      <c r="I10" s="10" t="s">
        <v>605</v>
      </c>
      <c r="J10" s="10" t="s">
        <v>606</v>
      </c>
      <c r="K10" s="10" t="s">
        <v>607</v>
      </c>
      <c r="L10" s="10" t="s">
        <v>608</v>
      </c>
      <c r="M10" s="10" t="s">
        <v>609</v>
      </c>
      <c r="N10" s="10" t="s">
        <v>610</v>
      </c>
      <c r="O10" s="10" t="s">
        <v>611</v>
      </c>
      <c r="P10" s="10" t="s">
        <v>612</v>
      </c>
      <c r="Q10" s="10" t="s">
        <v>613</v>
      </c>
      <c r="R10" s="10" t="s">
        <v>614</v>
      </c>
      <c r="AA10" s="1" t="str">
        <f>Tablica1!A11</f>
        <v>1.</v>
      </c>
      <c r="AB10" s="1" t="str">
        <f>Tablica1!B11</f>
        <v>---</v>
      </c>
      <c r="AC10" s="1" t="str">
        <f>Tablica1!C11</f>
        <v>---</v>
      </c>
      <c r="AD10" s="1">
        <f>Tablica1!D11</f>
        <v>0</v>
      </c>
      <c r="AE10" s="1">
        <f>Tablica1!E11</f>
        <v>0</v>
      </c>
      <c r="AF10" s="1">
        <f>Tablica1!F11</f>
        <v>0</v>
      </c>
      <c r="AG10" s="1">
        <f>Tablica1!G11</f>
        <v>0</v>
      </c>
      <c r="AH10" s="1">
        <f>Tablica1!H11</f>
        <v>0</v>
      </c>
      <c r="AI10" s="1">
        <f>Tablica1!I11</f>
        <v>0</v>
      </c>
      <c r="AJ10" s="1">
        <f>Tablica1!J11</f>
        <v>0</v>
      </c>
      <c r="AK10" s="1">
        <f>Tablica1!K11</f>
        <v>0</v>
      </c>
      <c r="AL10" s="1">
        <f>Tablica1!L11</f>
        <v>0</v>
      </c>
      <c r="AM10" s="1">
        <f>Tablica1!M11</f>
        <v>0</v>
      </c>
      <c r="AN10" s="1">
        <f>Tablica1!N11</f>
        <v>0</v>
      </c>
      <c r="AO10" s="1">
        <f>Tablica1!O11</f>
        <v>0</v>
      </c>
      <c r="AP10" s="1" t="str">
        <f>Tablica1!P11</f>
        <v>   --- ODABERITE ŽUPANIJU  ---</v>
      </c>
      <c r="AQ10" s="1">
        <f>Tablica1!Q11</f>
        <v>6.821210263296962E-13</v>
      </c>
      <c r="AR10" s="1" t="str">
        <f>Tablica1!R11</f>
        <v>SS-T1</v>
      </c>
      <c r="AS10" s="1" t="str">
        <f>Tablica1!S11</f>
        <v>2018/2019</v>
      </c>
      <c r="AT10" s="1" t="str">
        <f>Tablica1!T11</f>
        <v>POČETAK</v>
      </c>
      <c r="AU10" s="1">
        <f>Tablica1!U11</f>
        <v>0</v>
      </c>
      <c r="AV10" s="1">
        <f>Tablica1!V11</f>
        <v>0</v>
      </c>
    </row>
    <row r="11" spans="7:48" ht="12.75">
      <c r="G11" s="12" t="s">
        <v>428</v>
      </c>
      <c r="H11" s="12" t="s">
        <v>428</v>
      </c>
      <c r="I11" s="12" t="s">
        <v>428</v>
      </c>
      <c r="J11" s="12" t="s">
        <v>428</v>
      </c>
      <c r="K11" s="12" t="s">
        <v>428</v>
      </c>
      <c r="L11" s="12" t="s">
        <v>428</v>
      </c>
      <c r="M11" s="12" t="s">
        <v>428</v>
      </c>
      <c r="N11" s="12" t="s">
        <v>428</v>
      </c>
      <c r="O11" s="12" t="s">
        <v>428</v>
      </c>
      <c r="P11" s="12" t="s">
        <v>428</v>
      </c>
      <c r="Q11" s="12" t="s">
        <v>428</v>
      </c>
      <c r="R11" s="12" t="s">
        <v>428</v>
      </c>
      <c r="AA11" s="1" t="str">
        <f>Tablica1!A12</f>
        <v>2.</v>
      </c>
      <c r="AB11" s="1" t="str">
        <f>Tablica1!B12</f>
        <v>---</v>
      </c>
      <c r="AC11" s="1" t="str">
        <f>Tablica1!C12</f>
        <v>---</v>
      </c>
      <c r="AD11" s="1">
        <f>Tablica1!D12</f>
        <v>0</v>
      </c>
      <c r="AE11" s="1">
        <f>Tablica1!E12</f>
        <v>0</v>
      </c>
      <c r="AF11" s="1">
        <f>Tablica1!F12</f>
        <v>0</v>
      </c>
      <c r="AG11" s="1">
        <f>Tablica1!G12</f>
        <v>0</v>
      </c>
      <c r="AH11" s="1">
        <f>Tablica1!H12</f>
        <v>0</v>
      </c>
      <c r="AI11" s="1">
        <f>Tablica1!I12</f>
        <v>0</v>
      </c>
      <c r="AJ11" s="1">
        <f>Tablica1!J12</f>
        <v>0</v>
      </c>
      <c r="AK11" s="1">
        <f>Tablica1!K12</f>
        <v>0</v>
      </c>
      <c r="AL11" s="1">
        <f>Tablica1!L12</f>
        <v>0</v>
      </c>
      <c r="AM11" s="1">
        <f>Tablica1!M12</f>
        <v>0</v>
      </c>
      <c r="AN11" s="1">
        <f>Tablica1!N12</f>
        <v>0</v>
      </c>
      <c r="AO11" s="1">
        <f>Tablica1!O12</f>
        <v>0</v>
      </c>
      <c r="AP11" s="1" t="str">
        <f>Tablica1!P12</f>
        <v>   --- ODABERITE ŽUPANIJU  ---</v>
      </c>
      <c r="AQ11" s="1">
        <f>Tablica1!Q12</f>
        <v>6.821210263296962E-13</v>
      </c>
      <c r="AR11" s="1" t="str">
        <f>Tablica1!R12</f>
        <v>SS-T1</v>
      </c>
      <c r="AS11" s="1" t="str">
        <f>Tablica1!S12</f>
        <v>2018/2019</v>
      </c>
      <c r="AT11" s="1" t="str">
        <f>Tablica1!T12</f>
        <v>POČETAK</v>
      </c>
      <c r="AU11" s="1">
        <f>Tablica1!U12</f>
        <v>0</v>
      </c>
      <c r="AV11" s="1">
        <f>Tablica1!V12</f>
        <v>0</v>
      </c>
    </row>
    <row r="12" spans="7:48" ht="12.75">
      <c r="G12" s="11" t="s">
        <v>463</v>
      </c>
      <c r="H12" s="11" t="s">
        <v>464</v>
      </c>
      <c r="I12" s="11" t="s">
        <v>1000</v>
      </c>
      <c r="J12" s="11">
        <v>10370</v>
      </c>
      <c r="K12" s="11" t="s">
        <v>1001</v>
      </c>
      <c r="L12" s="11"/>
      <c r="M12" s="11" t="s">
        <v>616</v>
      </c>
      <c r="N12" s="11" t="s">
        <v>1002</v>
      </c>
      <c r="O12" s="11" t="s">
        <v>616</v>
      </c>
      <c r="P12" s="11" t="s">
        <v>1003</v>
      </c>
      <c r="Q12" s="11" t="s">
        <v>1004</v>
      </c>
      <c r="R12" s="11" t="s">
        <v>465</v>
      </c>
      <c r="AA12" s="1" t="str">
        <f>Tablica1!A13</f>
        <v>3.</v>
      </c>
      <c r="AB12" s="1" t="str">
        <f>Tablica1!B13</f>
        <v>---</v>
      </c>
      <c r="AC12" s="1" t="str">
        <f>Tablica1!C13</f>
        <v>---</v>
      </c>
      <c r="AD12" s="1">
        <f>Tablica1!D13</f>
        <v>0</v>
      </c>
      <c r="AE12" s="1">
        <f>Tablica1!E13</f>
        <v>0</v>
      </c>
      <c r="AF12" s="1">
        <f>Tablica1!F13</f>
        <v>0</v>
      </c>
      <c r="AG12" s="1">
        <f>Tablica1!G13</f>
        <v>0</v>
      </c>
      <c r="AH12" s="1">
        <f>Tablica1!H13</f>
        <v>0</v>
      </c>
      <c r="AI12" s="1">
        <f>Tablica1!I13</f>
        <v>0</v>
      </c>
      <c r="AJ12" s="1">
        <f>Tablica1!J13</f>
        <v>0</v>
      </c>
      <c r="AK12" s="1">
        <f>Tablica1!K13</f>
        <v>0</v>
      </c>
      <c r="AL12" s="1">
        <f>Tablica1!L13</f>
        <v>0</v>
      </c>
      <c r="AM12" s="1">
        <f>Tablica1!M13</f>
        <v>0</v>
      </c>
      <c r="AN12" s="1">
        <f>Tablica1!N13</f>
        <v>0</v>
      </c>
      <c r="AO12" s="1">
        <f>Tablica1!O13</f>
        <v>0</v>
      </c>
      <c r="AP12" s="1" t="str">
        <f>Tablica1!P13</f>
        <v>   --- ODABERITE ŽUPANIJU  ---</v>
      </c>
      <c r="AQ12" s="1">
        <f>Tablica1!Q13</f>
        <v>6.821210263296962E-13</v>
      </c>
      <c r="AR12" s="1" t="str">
        <f>Tablica1!R13</f>
        <v>SS-T1</v>
      </c>
      <c r="AS12" s="1" t="str">
        <f>Tablica1!S13</f>
        <v>2018/2019</v>
      </c>
      <c r="AT12" s="1" t="str">
        <f>Tablica1!T13</f>
        <v>POČETAK</v>
      </c>
      <c r="AU12" s="1">
        <f>Tablica1!U13</f>
        <v>0</v>
      </c>
      <c r="AV12" s="1">
        <f>Tablica1!V13</f>
        <v>0</v>
      </c>
    </row>
    <row r="13" spans="7:48" ht="12.75">
      <c r="G13" s="11" t="s">
        <v>466</v>
      </c>
      <c r="H13" s="11" t="s">
        <v>467</v>
      </c>
      <c r="I13" s="11" t="s">
        <v>1005</v>
      </c>
      <c r="J13" s="11">
        <v>10310</v>
      </c>
      <c r="K13" s="11" t="s">
        <v>1006</v>
      </c>
      <c r="L13" s="11"/>
      <c r="M13" s="11" t="s">
        <v>616</v>
      </c>
      <c r="N13" s="11" t="s">
        <v>1007</v>
      </c>
      <c r="O13" s="11" t="s">
        <v>616</v>
      </c>
      <c r="P13" s="11" t="s">
        <v>616</v>
      </c>
      <c r="Q13" s="11" t="s">
        <v>1008</v>
      </c>
      <c r="R13" s="11" t="s">
        <v>465</v>
      </c>
      <c r="AA13" s="1" t="str">
        <f>Tablica1!A14</f>
        <v>4.</v>
      </c>
      <c r="AB13" s="1" t="str">
        <f>Tablica1!B14</f>
        <v>---</v>
      </c>
      <c r="AC13" s="1" t="str">
        <f>Tablica1!C14</f>
        <v>---</v>
      </c>
      <c r="AD13" s="1">
        <f>Tablica1!D14</f>
        <v>0</v>
      </c>
      <c r="AE13" s="1">
        <f>Tablica1!E14</f>
        <v>0</v>
      </c>
      <c r="AF13" s="1">
        <f>Tablica1!F14</f>
        <v>0</v>
      </c>
      <c r="AG13" s="1">
        <f>Tablica1!G14</f>
        <v>0</v>
      </c>
      <c r="AH13" s="1">
        <f>Tablica1!H14</f>
        <v>0</v>
      </c>
      <c r="AI13" s="1">
        <f>Tablica1!I14</f>
        <v>0</v>
      </c>
      <c r="AJ13" s="1">
        <f>Tablica1!J14</f>
        <v>0</v>
      </c>
      <c r="AK13" s="1">
        <f>Tablica1!K14</f>
        <v>0</v>
      </c>
      <c r="AL13" s="1">
        <f>Tablica1!L14</f>
        <v>0</v>
      </c>
      <c r="AM13" s="1">
        <f>Tablica1!M14</f>
        <v>0</v>
      </c>
      <c r="AN13" s="1">
        <f>Tablica1!N14</f>
        <v>0</v>
      </c>
      <c r="AO13" s="1">
        <f>Tablica1!O14</f>
        <v>0</v>
      </c>
      <c r="AP13" s="1" t="str">
        <f>Tablica1!P14</f>
        <v>   --- ODABERITE ŽUPANIJU  ---</v>
      </c>
      <c r="AQ13" s="1">
        <f>Tablica1!Q14</f>
        <v>6.821210263296962E-13</v>
      </c>
      <c r="AR13" s="1" t="str">
        <f>Tablica1!R14</f>
        <v>SS-T1</v>
      </c>
      <c r="AS13" s="1" t="str">
        <f>Tablica1!S14</f>
        <v>2018/2019</v>
      </c>
      <c r="AT13" s="1" t="str">
        <f>Tablica1!T14</f>
        <v>POČETAK</v>
      </c>
      <c r="AU13" s="1">
        <f>Tablica1!U14</f>
        <v>0</v>
      </c>
      <c r="AV13" s="1">
        <f>Tablica1!V14</f>
        <v>0</v>
      </c>
    </row>
    <row r="14" spans="7:48" ht="12.75">
      <c r="G14" s="11" t="s">
        <v>468</v>
      </c>
      <c r="H14" s="11" t="s">
        <v>1009</v>
      </c>
      <c r="I14" s="11" t="s">
        <v>1010</v>
      </c>
      <c r="J14" s="11">
        <v>10450</v>
      </c>
      <c r="K14" s="11" t="s">
        <v>1011</v>
      </c>
      <c r="L14" s="11"/>
      <c r="M14" s="11" t="s">
        <v>616</v>
      </c>
      <c r="N14" s="11" t="s">
        <v>1012</v>
      </c>
      <c r="O14" s="11" t="s">
        <v>616</v>
      </c>
      <c r="P14" s="11" t="s">
        <v>616</v>
      </c>
      <c r="Q14" s="11" t="s">
        <v>1013</v>
      </c>
      <c r="R14" s="11" t="s">
        <v>465</v>
      </c>
      <c r="AA14" s="1" t="str">
        <f>Tablica1!A15</f>
        <v>5.</v>
      </c>
      <c r="AB14" s="1" t="str">
        <f>Tablica1!B15</f>
        <v>---</v>
      </c>
      <c r="AC14" s="1" t="str">
        <f>Tablica1!C15</f>
        <v>---</v>
      </c>
      <c r="AD14" s="1">
        <f>Tablica1!D15</f>
        <v>0</v>
      </c>
      <c r="AE14" s="1">
        <f>Tablica1!E15</f>
        <v>0</v>
      </c>
      <c r="AF14" s="1">
        <f>Tablica1!F15</f>
        <v>0</v>
      </c>
      <c r="AG14" s="1">
        <f>Tablica1!G15</f>
        <v>0</v>
      </c>
      <c r="AH14" s="1">
        <f>Tablica1!H15</f>
        <v>0</v>
      </c>
      <c r="AI14" s="1">
        <f>Tablica1!I15</f>
        <v>0</v>
      </c>
      <c r="AJ14" s="1">
        <f>Tablica1!J15</f>
        <v>0</v>
      </c>
      <c r="AK14" s="1">
        <f>Tablica1!K15</f>
        <v>0</v>
      </c>
      <c r="AL14" s="1">
        <f>Tablica1!L15</f>
        <v>0</v>
      </c>
      <c r="AM14" s="1">
        <f>Tablica1!M15</f>
        <v>0</v>
      </c>
      <c r="AN14" s="1">
        <f>Tablica1!N15</f>
        <v>0</v>
      </c>
      <c r="AO14" s="1">
        <f>Tablica1!O15</f>
        <v>0</v>
      </c>
      <c r="AP14" s="1" t="str">
        <f>Tablica1!P15</f>
        <v>   --- ODABERITE ŽUPANIJU  ---</v>
      </c>
      <c r="AQ14" s="1">
        <f>Tablica1!Q15</f>
        <v>6.821210263296962E-13</v>
      </c>
      <c r="AR14" s="1" t="str">
        <f>Tablica1!R15</f>
        <v>SS-T1</v>
      </c>
      <c r="AS14" s="1" t="str">
        <f>Tablica1!S15</f>
        <v>2018/2019</v>
      </c>
      <c r="AT14" s="1" t="str">
        <f>Tablica1!T15</f>
        <v>POČETAK</v>
      </c>
      <c r="AU14" s="1">
        <f>Tablica1!U15</f>
        <v>0</v>
      </c>
      <c r="AV14" s="1">
        <f>Tablica1!V15</f>
        <v>0</v>
      </c>
    </row>
    <row r="15" spans="7:48" ht="12.75">
      <c r="G15" s="11" t="s">
        <v>469</v>
      </c>
      <c r="H15" s="11" t="s">
        <v>1014</v>
      </c>
      <c r="I15" s="11" t="s">
        <v>1015</v>
      </c>
      <c r="J15" s="11">
        <v>10430</v>
      </c>
      <c r="K15" s="11" t="s">
        <v>1016</v>
      </c>
      <c r="L15" s="11"/>
      <c r="M15" s="11" t="s">
        <v>1017</v>
      </c>
      <c r="N15" s="11" t="s">
        <v>616</v>
      </c>
      <c r="O15" s="11" t="s">
        <v>1018</v>
      </c>
      <c r="P15" s="11" t="s">
        <v>616</v>
      </c>
      <c r="Q15" s="11" t="s">
        <v>1019</v>
      </c>
      <c r="R15" s="11" t="s">
        <v>465</v>
      </c>
      <c r="AA15" s="1" t="str">
        <f>Tablica1!A16</f>
        <v>6.</v>
      </c>
      <c r="AB15" s="1" t="str">
        <f>Tablica1!B16</f>
        <v>---</v>
      </c>
      <c r="AC15" s="1" t="str">
        <f>Tablica1!C16</f>
        <v>---</v>
      </c>
      <c r="AD15" s="1">
        <f>Tablica1!D16</f>
        <v>0</v>
      </c>
      <c r="AE15" s="1">
        <f>Tablica1!E16</f>
        <v>0</v>
      </c>
      <c r="AF15" s="1">
        <f>Tablica1!F16</f>
        <v>0</v>
      </c>
      <c r="AG15" s="1">
        <f>Tablica1!G16</f>
        <v>0</v>
      </c>
      <c r="AH15" s="1">
        <f>Tablica1!H16</f>
        <v>0</v>
      </c>
      <c r="AI15" s="1">
        <f>Tablica1!I16</f>
        <v>0</v>
      </c>
      <c r="AJ15" s="1">
        <f>Tablica1!J16</f>
        <v>0</v>
      </c>
      <c r="AK15" s="1">
        <f>Tablica1!K16</f>
        <v>0</v>
      </c>
      <c r="AL15" s="1">
        <f>Tablica1!L16</f>
        <v>0</v>
      </c>
      <c r="AM15" s="1">
        <f>Tablica1!M16</f>
        <v>0</v>
      </c>
      <c r="AN15" s="1">
        <f>Tablica1!N16</f>
        <v>0</v>
      </c>
      <c r="AO15" s="1">
        <f>Tablica1!O16</f>
        <v>0</v>
      </c>
      <c r="AP15" s="1" t="str">
        <f>Tablica1!P16</f>
        <v>   --- ODABERITE ŽUPANIJU  ---</v>
      </c>
      <c r="AQ15" s="1">
        <f>Tablica1!Q16</f>
        <v>6.821210263296962E-13</v>
      </c>
      <c r="AR15" s="1" t="str">
        <f>Tablica1!R16</f>
        <v>SS-T1</v>
      </c>
      <c r="AS15" s="1" t="str">
        <f>Tablica1!S16</f>
        <v>2018/2019</v>
      </c>
      <c r="AT15" s="1" t="str">
        <f>Tablica1!T16</f>
        <v>POČETAK</v>
      </c>
      <c r="AU15" s="1">
        <f>Tablica1!U16</f>
        <v>0</v>
      </c>
      <c r="AV15" s="1">
        <f>Tablica1!V16</f>
        <v>0</v>
      </c>
    </row>
    <row r="16" spans="7:48" ht="12.75">
      <c r="G16" s="11" t="s">
        <v>470</v>
      </c>
      <c r="H16" s="11" t="s">
        <v>1020</v>
      </c>
      <c r="I16" s="11" t="s">
        <v>1015</v>
      </c>
      <c r="J16" s="11">
        <v>10430</v>
      </c>
      <c r="K16" s="11" t="s">
        <v>1016</v>
      </c>
      <c r="L16" s="11"/>
      <c r="M16" s="11" t="s">
        <v>616</v>
      </c>
      <c r="N16" s="11" t="s">
        <v>1021</v>
      </c>
      <c r="O16" s="11" t="s">
        <v>616</v>
      </c>
      <c r="P16" s="11" t="s">
        <v>616</v>
      </c>
      <c r="Q16" s="11" t="s">
        <v>1022</v>
      </c>
      <c r="R16" s="11" t="s">
        <v>465</v>
      </c>
      <c r="AA16" s="1" t="str">
        <f>Tablica1!A17</f>
        <v>7.</v>
      </c>
      <c r="AB16" s="1" t="str">
        <f>Tablica1!B17</f>
        <v>---</v>
      </c>
      <c r="AC16" s="1" t="str">
        <f>Tablica1!C17</f>
        <v>---</v>
      </c>
      <c r="AD16" s="1">
        <f>Tablica1!D17</f>
        <v>0</v>
      </c>
      <c r="AE16" s="1">
        <f>Tablica1!E17</f>
        <v>0</v>
      </c>
      <c r="AF16" s="1">
        <f>Tablica1!F17</f>
        <v>0</v>
      </c>
      <c r="AG16" s="1">
        <f>Tablica1!G17</f>
        <v>0</v>
      </c>
      <c r="AH16" s="1">
        <f>Tablica1!H17</f>
        <v>0</v>
      </c>
      <c r="AI16" s="1">
        <f>Tablica1!I17</f>
        <v>0</v>
      </c>
      <c r="AJ16" s="1">
        <f>Tablica1!J17</f>
        <v>0</v>
      </c>
      <c r="AK16" s="1">
        <f>Tablica1!K17</f>
        <v>0</v>
      </c>
      <c r="AL16" s="1">
        <f>Tablica1!L17</f>
        <v>0</v>
      </c>
      <c r="AM16" s="1">
        <f>Tablica1!M17</f>
        <v>0</v>
      </c>
      <c r="AN16" s="1">
        <f>Tablica1!N17</f>
        <v>0</v>
      </c>
      <c r="AO16" s="1">
        <f>Tablica1!O17</f>
        <v>0</v>
      </c>
      <c r="AP16" s="1" t="str">
        <f>Tablica1!P17</f>
        <v>   --- ODABERITE ŽUPANIJU  ---</v>
      </c>
      <c r="AQ16" s="1">
        <f>Tablica1!Q17</f>
        <v>6.821210263296962E-13</v>
      </c>
      <c r="AR16" s="1" t="str">
        <f>Tablica1!R17</f>
        <v>SS-T1</v>
      </c>
      <c r="AS16" s="1" t="str">
        <f>Tablica1!S17</f>
        <v>2018/2019</v>
      </c>
      <c r="AT16" s="1" t="str">
        <f>Tablica1!T17</f>
        <v>POČETAK</v>
      </c>
      <c r="AU16" s="1">
        <f>Tablica1!U17</f>
        <v>0</v>
      </c>
      <c r="AV16" s="1">
        <f>Tablica1!V17</f>
        <v>0</v>
      </c>
    </row>
    <row r="17" spans="7:48" ht="12.75">
      <c r="G17" s="11" t="s">
        <v>471</v>
      </c>
      <c r="H17" s="11" t="s">
        <v>29</v>
      </c>
      <c r="I17" s="11" t="s">
        <v>1015</v>
      </c>
      <c r="J17" s="11">
        <v>10430</v>
      </c>
      <c r="K17" s="11" t="s">
        <v>1016</v>
      </c>
      <c r="L17" s="11"/>
      <c r="M17" s="11" t="s">
        <v>1023</v>
      </c>
      <c r="N17" s="11" t="s">
        <v>616</v>
      </c>
      <c r="O17" s="11" t="s">
        <v>616</v>
      </c>
      <c r="P17" s="11" t="s">
        <v>616</v>
      </c>
      <c r="Q17" s="11" t="s">
        <v>1024</v>
      </c>
      <c r="R17" s="11" t="s">
        <v>465</v>
      </c>
      <c r="AA17" s="1" t="str">
        <f>Tablica1!A18</f>
        <v>8.</v>
      </c>
      <c r="AB17" s="1" t="str">
        <f>Tablica1!B18</f>
        <v>---</v>
      </c>
      <c r="AC17" s="1" t="str">
        <f>Tablica1!C18</f>
        <v>---</v>
      </c>
      <c r="AD17" s="1">
        <f>Tablica1!D18</f>
        <v>0</v>
      </c>
      <c r="AE17" s="1">
        <f>Tablica1!E18</f>
        <v>0</v>
      </c>
      <c r="AF17" s="1">
        <f>Tablica1!F18</f>
        <v>0</v>
      </c>
      <c r="AG17" s="1">
        <f>Tablica1!G18</f>
        <v>0</v>
      </c>
      <c r="AH17" s="1">
        <f>Tablica1!H18</f>
        <v>0</v>
      </c>
      <c r="AI17" s="1">
        <f>Tablica1!I18</f>
        <v>0</v>
      </c>
      <c r="AJ17" s="1">
        <f>Tablica1!J18</f>
        <v>0</v>
      </c>
      <c r="AK17" s="1">
        <f>Tablica1!K18</f>
        <v>0</v>
      </c>
      <c r="AL17" s="1">
        <f>Tablica1!L18</f>
        <v>0</v>
      </c>
      <c r="AM17" s="1">
        <f>Tablica1!M18</f>
        <v>0</v>
      </c>
      <c r="AN17" s="1">
        <f>Tablica1!N18</f>
        <v>0</v>
      </c>
      <c r="AO17" s="1">
        <f>Tablica1!O18</f>
        <v>0</v>
      </c>
      <c r="AP17" s="1" t="str">
        <f>Tablica1!P18</f>
        <v>   --- ODABERITE ŽUPANIJU  ---</v>
      </c>
      <c r="AQ17" s="1">
        <f>Tablica1!Q18</f>
        <v>6.821210263296962E-13</v>
      </c>
      <c r="AR17" s="1" t="str">
        <f>Tablica1!R18</f>
        <v>SS-T1</v>
      </c>
      <c r="AS17" s="1" t="str">
        <f>Tablica1!S18</f>
        <v>2018/2019</v>
      </c>
      <c r="AT17" s="1" t="str">
        <f>Tablica1!T18</f>
        <v>POČETAK</v>
      </c>
      <c r="AU17" s="1">
        <f>Tablica1!U18</f>
        <v>0</v>
      </c>
      <c r="AV17" s="1">
        <f>Tablica1!V18</f>
        <v>0</v>
      </c>
    </row>
    <row r="18" spans="7:48" ht="12.75">
      <c r="G18" s="11" t="s">
        <v>619</v>
      </c>
      <c r="H18" s="11" t="s">
        <v>620</v>
      </c>
      <c r="I18" s="11" t="s">
        <v>621</v>
      </c>
      <c r="J18" s="11" t="s">
        <v>617</v>
      </c>
      <c r="K18" s="11" t="s">
        <v>618</v>
      </c>
      <c r="L18" s="11" t="s">
        <v>615</v>
      </c>
      <c r="M18" s="11" t="s">
        <v>622</v>
      </c>
      <c r="N18" s="11" t="s">
        <v>623</v>
      </c>
      <c r="O18" s="11" t="s">
        <v>616</v>
      </c>
      <c r="P18" s="11" t="s">
        <v>616</v>
      </c>
      <c r="Q18" s="11" t="s">
        <v>624</v>
      </c>
      <c r="R18" s="11" t="s">
        <v>465</v>
      </c>
      <c r="AA18" s="1" t="str">
        <f>Tablica1!A19</f>
        <v>9.</v>
      </c>
      <c r="AB18" s="1" t="str">
        <f>Tablica1!B19</f>
        <v>---</v>
      </c>
      <c r="AC18" s="1" t="str">
        <f>Tablica1!C19</f>
        <v>---</v>
      </c>
      <c r="AD18" s="1">
        <f>Tablica1!D19</f>
        <v>0</v>
      </c>
      <c r="AE18" s="1">
        <f>Tablica1!E19</f>
        <v>0</v>
      </c>
      <c r="AF18" s="1">
        <f>Tablica1!F19</f>
        <v>0</v>
      </c>
      <c r="AG18" s="1">
        <f>Tablica1!G19</f>
        <v>0</v>
      </c>
      <c r="AH18" s="1">
        <f>Tablica1!H19</f>
        <v>0</v>
      </c>
      <c r="AI18" s="1">
        <f>Tablica1!I19</f>
        <v>0</v>
      </c>
      <c r="AJ18" s="1">
        <f>Tablica1!J19</f>
        <v>0</v>
      </c>
      <c r="AK18" s="1">
        <f>Tablica1!K19</f>
        <v>0</v>
      </c>
      <c r="AL18" s="1">
        <f>Tablica1!L19</f>
        <v>0</v>
      </c>
      <c r="AM18" s="1">
        <f>Tablica1!M19</f>
        <v>0</v>
      </c>
      <c r="AN18" s="1">
        <f>Tablica1!N19</f>
        <v>0</v>
      </c>
      <c r="AO18" s="1">
        <f>Tablica1!O19</f>
        <v>0</v>
      </c>
      <c r="AP18" s="1" t="str">
        <f>Tablica1!P19</f>
        <v>   --- ODABERITE ŽUPANIJU  ---</v>
      </c>
      <c r="AQ18" s="1">
        <f>Tablica1!Q19</f>
        <v>6.821210263296962E-13</v>
      </c>
      <c r="AR18" s="1" t="str">
        <f>Tablica1!R19</f>
        <v>SS-T1</v>
      </c>
      <c r="AS18" s="1" t="str">
        <f>Tablica1!S19</f>
        <v>2018/2019</v>
      </c>
      <c r="AT18" s="1" t="str">
        <f>Tablica1!T19</f>
        <v>POČETAK</v>
      </c>
      <c r="AU18" s="1">
        <f>Tablica1!U19</f>
        <v>0</v>
      </c>
      <c r="AV18" s="1">
        <f>Tablica1!V19</f>
        <v>0</v>
      </c>
    </row>
    <row r="19" spans="7:48" ht="12.75">
      <c r="G19" s="11" t="s">
        <v>1025</v>
      </c>
      <c r="H19" s="11" t="s">
        <v>1026</v>
      </c>
      <c r="I19" s="11" t="s">
        <v>1027</v>
      </c>
      <c r="J19" s="11">
        <v>10432</v>
      </c>
      <c r="K19" s="11" t="s">
        <v>1028</v>
      </c>
      <c r="L19" s="11"/>
      <c r="M19" s="11" t="s">
        <v>616</v>
      </c>
      <c r="N19" s="11" t="s">
        <v>1029</v>
      </c>
      <c r="O19" s="11" t="s">
        <v>616</v>
      </c>
      <c r="P19" s="11" t="s">
        <v>1030</v>
      </c>
      <c r="Q19" s="11" t="s">
        <v>1031</v>
      </c>
      <c r="R19" s="11" t="s">
        <v>465</v>
      </c>
      <c r="AA19" s="1" t="str">
        <f>Tablica1!A20</f>
        <v>10.</v>
      </c>
      <c r="AB19" s="1" t="str">
        <f>Tablica1!B20</f>
        <v>---</v>
      </c>
      <c r="AC19" s="1" t="str">
        <f>Tablica1!C20</f>
        <v>---</v>
      </c>
      <c r="AD19" s="1">
        <f>Tablica1!D20</f>
        <v>0</v>
      </c>
      <c r="AE19" s="1">
        <f>Tablica1!E20</f>
        <v>0</v>
      </c>
      <c r="AF19" s="1">
        <f>Tablica1!F20</f>
        <v>0</v>
      </c>
      <c r="AG19" s="1">
        <f>Tablica1!G20</f>
        <v>0</v>
      </c>
      <c r="AH19" s="1">
        <f>Tablica1!H20</f>
        <v>0</v>
      </c>
      <c r="AI19" s="1">
        <f>Tablica1!I20</f>
        <v>0</v>
      </c>
      <c r="AJ19" s="1">
        <f>Tablica1!J20</f>
        <v>0</v>
      </c>
      <c r="AK19" s="1">
        <f>Tablica1!K20</f>
        <v>0</v>
      </c>
      <c r="AL19" s="1">
        <f>Tablica1!L20</f>
        <v>0</v>
      </c>
      <c r="AM19" s="1">
        <f>Tablica1!M20</f>
        <v>0</v>
      </c>
      <c r="AN19" s="1">
        <f>Tablica1!N20</f>
        <v>0</v>
      </c>
      <c r="AO19" s="1">
        <f>Tablica1!O20</f>
        <v>0</v>
      </c>
      <c r="AP19" s="1" t="str">
        <f>Tablica1!P20</f>
        <v>   --- ODABERITE ŽUPANIJU  ---</v>
      </c>
      <c r="AQ19" s="1">
        <f>Tablica1!Q20</f>
        <v>6.821210263296962E-13</v>
      </c>
      <c r="AR19" s="1" t="str">
        <f>Tablica1!R20</f>
        <v>SS-T1</v>
      </c>
      <c r="AS19" s="1" t="str">
        <f>Tablica1!S20</f>
        <v>2018/2019</v>
      </c>
      <c r="AT19" s="1" t="str">
        <f>Tablica1!T20</f>
        <v>POČETAK</v>
      </c>
      <c r="AU19" s="1">
        <f>Tablica1!U20</f>
        <v>0</v>
      </c>
      <c r="AV19" s="1">
        <f>Tablica1!V20</f>
        <v>0</v>
      </c>
    </row>
    <row r="20" spans="7:48" ht="12.75">
      <c r="G20" s="11" t="s">
        <v>472</v>
      </c>
      <c r="H20" s="11" t="s">
        <v>473</v>
      </c>
      <c r="I20" s="11" t="s">
        <v>1032</v>
      </c>
      <c r="J20" s="11">
        <v>10410</v>
      </c>
      <c r="K20" s="11" t="s">
        <v>1033</v>
      </c>
      <c r="L20" s="11"/>
      <c r="M20" s="11" t="s">
        <v>1034</v>
      </c>
      <c r="N20" s="11" t="s">
        <v>616</v>
      </c>
      <c r="O20" s="11" t="s">
        <v>616</v>
      </c>
      <c r="P20" s="11" t="s">
        <v>616</v>
      </c>
      <c r="Q20" s="11" t="s">
        <v>1035</v>
      </c>
      <c r="R20" s="11" t="s">
        <v>465</v>
      </c>
      <c r="AA20" s="1" t="str">
        <f>Tablica1!A21</f>
        <v>11.</v>
      </c>
      <c r="AB20" s="1" t="str">
        <f>Tablica1!B21</f>
        <v>---</v>
      </c>
      <c r="AC20" s="1" t="str">
        <f>Tablica1!C21</f>
        <v>---</v>
      </c>
      <c r="AD20" s="1">
        <f>Tablica1!D21</f>
        <v>0</v>
      </c>
      <c r="AE20" s="1">
        <f>Tablica1!E21</f>
        <v>0</v>
      </c>
      <c r="AF20" s="1">
        <f>Tablica1!F21</f>
        <v>0</v>
      </c>
      <c r="AG20" s="1">
        <f>Tablica1!G21</f>
        <v>0</v>
      </c>
      <c r="AH20" s="1">
        <f>Tablica1!H21</f>
        <v>0</v>
      </c>
      <c r="AI20" s="1">
        <f>Tablica1!I21</f>
        <v>0</v>
      </c>
      <c r="AJ20" s="1">
        <f>Tablica1!J21</f>
        <v>0</v>
      </c>
      <c r="AK20" s="1">
        <f>Tablica1!K21</f>
        <v>0</v>
      </c>
      <c r="AL20" s="1">
        <f>Tablica1!L21</f>
        <v>0</v>
      </c>
      <c r="AM20" s="1">
        <f>Tablica1!M21</f>
        <v>0</v>
      </c>
      <c r="AN20" s="1">
        <f>Tablica1!N21</f>
        <v>0</v>
      </c>
      <c r="AO20" s="1">
        <f>Tablica1!O21</f>
        <v>0</v>
      </c>
      <c r="AP20" s="1" t="str">
        <f>Tablica1!P21</f>
        <v>   --- ODABERITE ŽUPANIJU  ---</v>
      </c>
      <c r="AQ20" s="1">
        <f>Tablica1!Q21</f>
        <v>6.821210263296962E-13</v>
      </c>
      <c r="AR20" s="1" t="str">
        <f>Tablica1!R21</f>
        <v>SS-T1</v>
      </c>
      <c r="AS20" s="1" t="str">
        <f>Tablica1!S21</f>
        <v>2018/2019</v>
      </c>
      <c r="AT20" s="1" t="str">
        <f>Tablica1!T21</f>
        <v>POČETAK</v>
      </c>
      <c r="AU20" s="1">
        <f>Tablica1!U21</f>
        <v>0</v>
      </c>
      <c r="AV20" s="1">
        <f>Tablica1!V21</f>
        <v>0</v>
      </c>
    </row>
    <row r="21" spans="7:48" ht="12.75">
      <c r="G21" s="11" t="s">
        <v>474</v>
      </c>
      <c r="H21" s="11" t="s">
        <v>1036</v>
      </c>
      <c r="I21" s="11" t="s">
        <v>1037</v>
      </c>
      <c r="J21" s="11">
        <v>10410</v>
      </c>
      <c r="K21" s="11" t="s">
        <v>1033</v>
      </c>
      <c r="L21" s="11"/>
      <c r="M21" s="11" t="s">
        <v>1038</v>
      </c>
      <c r="N21" s="11" t="s">
        <v>616</v>
      </c>
      <c r="O21" s="11" t="s">
        <v>616</v>
      </c>
      <c r="P21" s="11" t="s">
        <v>616</v>
      </c>
      <c r="Q21" s="11" t="s">
        <v>1039</v>
      </c>
      <c r="R21" s="11" t="s">
        <v>465</v>
      </c>
      <c r="AA21" s="1" t="str">
        <f>Tablica1!A22</f>
        <v>12.</v>
      </c>
      <c r="AB21" s="1" t="str">
        <f>Tablica1!B22</f>
        <v>---</v>
      </c>
      <c r="AC21" s="1" t="str">
        <f>Tablica1!C22</f>
        <v>---</v>
      </c>
      <c r="AD21" s="1">
        <f>Tablica1!D22</f>
        <v>0</v>
      </c>
      <c r="AE21" s="1">
        <f>Tablica1!E22</f>
        <v>0</v>
      </c>
      <c r="AF21" s="1">
        <f>Tablica1!F22</f>
        <v>0</v>
      </c>
      <c r="AG21" s="1">
        <f>Tablica1!G22</f>
        <v>0</v>
      </c>
      <c r="AH21" s="1">
        <f>Tablica1!H22</f>
        <v>0</v>
      </c>
      <c r="AI21" s="1">
        <f>Tablica1!I22</f>
        <v>0</v>
      </c>
      <c r="AJ21" s="1">
        <f>Tablica1!J22</f>
        <v>0</v>
      </c>
      <c r="AK21" s="1">
        <f>Tablica1!K22</f>
        <v>0</v>
      </c>
      <c r="AL21" s="1">
        <f>Tablica1!L22</f>
        <v>0</v>
      </c>
      <c r="AM21" s="1">
        <f>Tablica1!M22</f>
        <v>0</v>
      </c>
      <c r="AN21" s="1">
        <f>Tablica1!N22</f>
        <v>0</v>
      </c>
      <c r="AO21" s="1">
        <f>Tablica1!O22</f>
        <v>0</v>
      </c>
      <c r="AP21" s="1" t="str">
        <f>Tablica1!P22</f>
        <v>   --- ODABERITE ŽUPANIJU  ---</v>
      </c>
      <c r="AQ21" s="1">
        <f>Tablica1!Q22</f>
        <v>6.821210263296962E-13</v>
      </c>
      <c r="AR21" s="1" t="str">
        <f>Tablica1!R22</f>
        <v>SS-T1</v>
      </c>
      <c r="AS21" s="1" t="str">
        <f>Tablica1!S22</f>
        <v>2018/2019</v>
      </c>
      <c r="AT21" s="1" t="str">
        <f>Tablica1!T22</f>
        <v>POČETAK</v>
      </c>
      <c r="AU21" s="1">
        <f>Tablica1!U22</f>
        <v>0</v>
      </c>
      <c r="AV21" s="1">
        <f>Tablica1!V22</f>
        <v>0</v>
      </c>
    </row>
    <row r="22" spans="7:48" ht="12.75">
      <c r="G22" s="11" t="s">
        <v>475</v>
      </c>
      <c r="H22" s="11" t="s">
        <v>1040</v>
      </c>
      <c r="I22" s="11" t="s">
        <v>1037</v>
      </c>
      <c r="J22" s="11">
        <v>10410</v>
      </c>
      <c r="K22" s="11" t="s">
        <v>1033</v>
      </c>
      <c r="L22" s="11"/>
      <c r="M22" s="11" t="s">
        <v>1041</v>
      </c>
      <c r="N22" s="11" t="s">
        <v>616</v>
      </c>
      <c r="O22" s="11" t="s">
        <v>616</v>
      </c>
      <c r="P22" s="11" t="s">
        <v>616</v>
      </c>
      <c r="Q22" s="11" t="s">
        <v>1042</v>
      </c>
      <c r="R22" s="11" t="s">
        <v>465</v>
      </c>
      <c r="AA22" s="1" t="str">
        <f>Tablica1!A23</f>
        <v>13.</v>
      </c>
      <c r="AB22" s="1" t="str">
        <f>Tablica1!B23</f>
        <v>---</v>
      </c>
      <c r="AC22" s="1" t="str">
        <f>Tablica1!C23</f>
        <v>---</v>
      </c>
      <c r="AD22" s="1">
        <f>Tablica1!D23</f>
        <v>0</v>
      </c>
      <c r="AE22" s="1">
        <f>Tablica1!E23</f>
        <v>0</v>
      </c>
      <c r="AF22" s="1">
        <f>Tablica1!F23</f>
        <v>0</v>
      </c>
      <c r="AG22" s="1">
        <f>Tablica1!G23</f>
        <v>0</v>
      </c>
      <c r="AH22" s="1">
        <f>Tablica1!H23</f>
        <v>0</v>
      </c>
      <c r="AI22" s="1">
        <f>Tablica1!I23</f>
        <v>0</v>
      </c>
      <c r="AJ22" s="1">
        <f>Tablica1!J23</f>
        <v>0</v>
      </c>
      <c r="AK22" s="1">
        <f>Tablica1!K23</f>
        <v>0</v>
      </c>
      <c r="AL22" s="1">
        <f>Tablica1!L23</f>
        <v>0</v>
      </c>
      <c r="AM22" s="1">
        <f>Tablica1!M23</f>
        <v>0</v>
      </c>
      <c r="AN22" s="1">
        <f>Tablica1!N23</f>
        <v>0</v>
      </c>
      <c r="AO22" s="1">
        <f>Tablica1!O23</f>
        <v>0</v>
      </c>
      <c r="AP22" s="1" t="str">
        <f>Tablica1!P23</f>
        <v>   --- ODABERITE ŽUPANIJU  ---</v>
      </c>
      <c r="AQ22" s="1">
        <f>Tablica1!Q23</f>
        <v>6.821210263296962E-13</v>
      </c>
      <c r="AR22" s="1" t="str">
        <f>Tablica1!R23</f>
        <v>SS-T1</v>
      </c>
      <c r="AS22" s="1" t="str">
        <f>Tablica1!S23</f>
        <v>2018/2019</v>
      </c>
      <c r="AT22" s="1" t="str">
        <f>Tablica1!T23</f>
        <v>POČETAK</v>
      </c>
      <c r="AU22" s="1">
        <f>Tablica1!U23</f>
        <v>0</v>
      </c>
      <c r="AV22" s="1">
        <f>Tablica1!V23</f>
        <v>0</v>
      </c>
    </row>
    <row r="23" spans="7:48" ht="12.75">
      <c r="G23" s="11" t="s">
        <v>476</v>
      </c>
      <c r="H23" s="11" t="s">
        <v>477</v>
      </c>
      <c r="I23" s="11" t="s">
        <v>1043</v>
      </c>
      <c r="J23" s="11">
        <v>10410</v>
      </c>
      <c r="K23" s="11" t="s">
        <v>1033</v>
      </c>
      <c r="L23" s="11"/>
      <c r="M23" s="11" t="s">
        <v>1044</v>
      </c>
      <c r="N23" s="11" t="s">
        <v>616</v>
      </c>
      <c r="O23" s="11" t="s">
        <v>616</v>
      </c>
      <c r="P23" s="11" t="s">
        <v>616</v>
      </c>
      <c r="Q23" s="11" t="s">
        <v>1045</v>
      </c>
      <c r="R23" s="11" t="s">
        <v>465</v>
      </c>
      <c r="AA23" s="1" t="str">
        <f>Tablica1!A24</f>
        <v>14.</v>
      </c>
      <c r="AB23" s="1" t="str">
        <f>Tablica1!B24</f>
        <v>---</v>
      </c>
      <c r="AC23" s="1" t="str">
        <f>Tablica1!C24</f>
        <v>---</v>
      </c>
      <c r="AD23" s="1">
        <f>Tablica1!D24</f>
        <v>0</v>
      </c>
      <c r="AE23" s="1">
        <f>Tablica1!E24</f>
        <v>0</v>
      </c>
      <c r="AF23" s="1">
        <f>Tablica1!F24</f>
        <v>0</v>
      </c>
      <c r="AG23" s="1">
        <f>Tablica1!G24</f>
        <v>0</v>
      </c>
      <c r="AH23" s="1">
        <f>Tablica1!H24</f>
        <v>0</v>
      </c>
      <c r="AI23" s="1">
        <f>Tablica1!I24</f>
        <v>0</v>
      </c>
      <c r="AJ23" s="1">
        <f>Tablica1!J24</f>
        <v>0</v>
      </c>
      <c r="AK23" s="1">
        <f>Tablica1!K24</f>
        <v>0</v>
      </c>
      <c r="AL23" s="1">
        <f>Tablica1!L24</f>
        <v>0</v>
      </c>
      <c r="AM23" s="1">
        <f>Tablica1!M24</f>
        <v>0</v>
      </c>
      <c r="AN23" s="1">
        <f>Tablica1!N24</f>
        <v>0</v>
      </c>
      <c r="AO23" s="1">
        <f>Tablica1!O24</f>
        <v>0</v>
      </c>
      <c r="AP23" s="1" t="str">
        <f>Tablica1!P24</f>
        <v>   --- ODABERITE ŽUPANIJU  ---</v>
      </c>
      <c r="AQ23" s="1">
        <f>Tablica1!Q24</f>
        <v>6.821210263296962E-13</v>
      </c>
      <c r="AR23" s="1" t="str">
        <f>Tablica1!R24</f>
        <v>SS-T1</v>
      </c>
      <c r="AS23" s="1" t="str">
        <f>Tablica1!S24</f>
        <v>2018/2019</v>
      </c>
      <c r="AT23" s="1" t="str">
        <f>Tablica1!T24</f>
        <v>POČETAK</v>
      </c>
      <c r="AU23" s="1">
        <f>Tablica1!U24</f>
        <v>0</v>
      </c>
      <c r="AV23" s="1">
        <f>Tablica1!V24</f>
        <v>0</v>
      </c>
    </row>
    <row r="24" spans="7:48" ht="12.75">
      <c r="G24" s="11" t="s">
        <v>627</v>
      </c>
      <c r="H24" s="11" t="s">
        <v>628</v>
      </c>
      <c r="I24" s="11" t="s">
        <v>629</v>
      </c>
      <c r="J24" s="11" t="s">
        <v>625</v>
      </c>
      <c r="K24" s="11" t="s">
        <v>626</v>
      </c>
      <c r="L24" s="11" t="s">
        <v>615</v>
      </c>
      <c r="M24" s="11" t="s">
        <v>630</v>
      </c>
      <c r="N24" s="11" t="s">
        <v>616</v>
      </c>
      <c r="O24" s="11" t="s">
        <v>616</v>
      </c>
      <c r="P24" s="11" t="s">
        <v>616</v>
      </c>
      <c r="Q24" s="11" t="s">
        <v>631</v>
      </c>
      <c r="R24" s="11" t="s">
        <v>465</v>
      </c>
      <c r="AA24" s="1" t="str">
        <f>Tablica1!A25</f>
        <v>15.</v>
      </c>
      <c r="AB24" s="1" t="str">
        <f>Tablica1!B25</f>
        <v>---</v>
      </c>
      <c r="AC24" s="1" t="str">
        <f>Tablica1!C25</f>
        <v>---</v>
      </c>
      <c r="AD24" s="1">
        <f>Tablica1!D25</f>
        <v>0</v>
      </c>
      <c r="AE24" s="1">
        <f>Tablica1!E25</f>
        <v>0</v>
      </c>
      <c r="AF24" s="1">
        <f>Tablica1!F25</f>
        <v>0</v>
      </c>
      <c r="AG24" s="1">
        <f>Tablica1!G25</f>
        <v>0</v>
      </c>
      <c r="AH24" s="1">
        <f>Tablica1!H25</f>
        <v>0</v>
      </c>
      <c r="AI24" s="1">
        <f>Tablica1!I25</f>
        <v>0</v>
      </c>
      <c r="AJ24" s="1">
        <f>Tablica1!J25</f>
        <v>0</v>
      </c>
      <c r="AK24" s="1">
        <f>Tablica1!K25</f>
        <v>0</v>
      </c>
      <c r="AL24" s="1">
        <f>Tablica1!L25</f>
        <v>0</v>
      </c>
      <c r="AM24" s="1">
        <f>Tablica1!M25</f>
        <v>0</v>
      </c>
      <c r="AN24" s="1">
        <f>Tablica1!N25</f>
        <v>0</v>
      </c>
      <c r="AO24" s="1">
        <f>Tablica1!O25</f>
        <v>0</v>
      </c>
      <c r="AP24" s="1" t="str">
        <f>Tablica1!P25</f>
        <v>   --- ODABERITE ŽUPANIJU  ---</v>
      </c>
      <c r="AQ24" s="1">
        <f>Tablica1!Q25</f>
        <v>6.821210263296962E-13</v>
      </c>
      <c r="AR24" s="1" t="str">
        <f>Tablica1!R25</f>
        <v>SS-T1</v>
      </c>
      <c r="AS24" s="1" t="str">
        <f>Tablica1!S25</f>
        <v>2018/2019</v>
      </c>
      <c r="AT24" s="1" t="str">
        <f>Tablica1!T25</f>
        <v>POČETAK</v>
      </c>
      <c r="AU24" s="1">
        <f>Tablica1!U25</f>
        <v>0</v>
      </c>
      <c r="AV24" s="1">
        <f>Tablica1!V25</f>
        <v>0</v>
      </c>
    </row>
    <row r="25" spans="7:48" ht="12.75">
      <c r="G25" s="11" t="s">
        <v>478</v>
      </c>
      <c r="H25" s="11" t="s">
        <v>1046</v>
      </c>
      <c r="I25" s="11" t="s">
        <v>1047</v>
      </c>
      <c r="J25" s="11">
        <v>10340</v>
      </c>
      <c r="K25" s="11" t="s">
        <v>1048</v>
      </c>
      <c r="L25" s="11"/>
      <c r="M25" s="11" t="s">
        <v>616</v>
      </c>
      <c r="N25" s="11" t="s">
        <v>1049</v>
      </c>
      <c r="O25" s="11" t="s">
        <v>616</v>
      </c>
      <c r="P25" s="11" t="s">
        <v>616</v>
      </c>
      <c r="Q25" s="11" t="s">
        <v>1050</v>
      </c>
      <c r="R25" s="11" t="s">
        <v>465</v>
      </c>
      <c r="AA25" s="1" t="str">
        <f>Tablica1!A26</f>
        <v>16.</v>
      </c>
      <c r="AB25" s="1" t="str">
        <f>Tablica1!B26</f>
        <v>---</v>
      </c>
      <c r="AC25" s="1" t="str">
        <f>Tablica1!C26</f>
        <v>---</v>
      </c>
      <c r="AD25" s="1">
        <f>Tablica1!D26</f>
        <v>0</v>
      </c>
      <c r="AE25" s="1">
        <f>Tablica1!E26</f>
        <v>0</v>
      </c>
      <c r="AF25" s="1">
        <f>Tablica1!F26</f>
        <v>0</v>
      </c>
      <c r="AG25" s="1">
        <f>Tablica1!G26</f>
        <v>0</v>
      </c>
      <c r="AH25" s="1">
        <f>Tablica1!H26</f>
        <v>0</v>
      </c>
      <c r="AI25" s="1">
        <f>Tablica1!I26</f>
        <v>0</v>
      </c>
      <c r="AJ25" s="1">
        <f>Tablica1!J26</f>
        <v>0</v>
      </c>
      <c r="AK25" s="1">
        <f>Tablica1!K26</f>
        <v>0</v>
      </c>
      <c r="AL25" s="1">
        <f>Tablica1!L26</f>
        <v>0</v>
      </c>
      <c r="AM25" s="1">
        <f>Tablica1!M26</f>
        <v>0</v>
      </c>
      <c r="AN25" s="1">
        <f>Tablica1!N26</f>
        <v>0</v>
      </c>
      <c r="AO25" s="1">
        <f>Tablica1!O26</f>
        <v>0</v>
      </c>
      <c r="AP25" s="1" t="str">
        <f>Tablica1!P26</f>
        <v>   --- ODABERITE ŽUPANIJU  ---</v>
      </c>
      <c r="AQ25" s="1">
        <f>Tablica1!Q26</f>
        <v>6.821210263296962E-13</v>
      </c>
      <c r="AR25" s="1" t="str">
        <f>Tablica1!R26</f>
        <v>SS-T1</v>
      </c>
      <c r="AS25" s="1" t="str">
        <f>Tablica1!S26</f>
        <v>2018/2019</v>
      </c>
      <c r="AT25" s="1" t="str">
        <f>Tablica1!T26</f>
        <v>POČETAK</v>
      </c>
      <c r="AU25" s="1">
        <f>Tablica1!U26</f>
        <v>0</v>
      </c>
      <c r="AV25" s="1">
        <f>Tablica1!V26</f>
        <v>0</v>
      </c>
    </row>
    <row r="26" spans="7:48" ht="12.75">
      <c r="G26" s="11" t="s">
        <v>479</v>
      </c>
      <c r="H26" s="11" t="s">
        <v>480</v>
      </c>
      <c r="I26" s="11" t="s">
        <v>1051</v>
      </c>
      <c r="J26" s="11">
        <v>10290</v>
      </c>
      <c r="K26" s="11" t="s">
        <v>1052</v>
      </c>
      <c r="L26" s="11"/>
      <c r="M26" s="11" t="s">
        <v>616</v>
      </c>
      <c r="N26" s="11" t="s">
        <v>1053</v>
      </c>
      <c r="O26" s="11" t="s">
        <v>616</v>
      </c>
      <c r="P26" s="11" t="s">
        <v>616</v>
      </c>
      <c r="Q26" s="11" t="s">
        <v>1054</v>
      </c>
      <c r="R26" s="11" t="s">
        <v>465</v>
      </c>
      <c r="AA26" s="1" t="str">
        <f>Tablica1!A27</f>
        <v>17.</v>
      </c>
      <c r="AB26" s="1" t="str">
        <f>Tablica1!B27</f>
        <v>---</v>
      </c>
      <c r="AC26" s="1" t="str">
        <f>Tablica1!C27</f>
        <v>---</v>
      </c>
      <c r="AD26" s="1">
        <f>Tablica1!D27</f>
        <v>0</v>
      </c>
      <c r="AE26" s="1">
        <f>Tablica1!E27</f>
        <v>0</v>
      </c>
      <c r="AF26" s="1">
        <f>Tablica1!F27</f>
        <v>0</v>
      </c>
      <c r="AG26" s="1">
        <f>Tablica1!G27</f>
        <v>0</v>
      </c>
      <c r="AH26" s="1">
        <f>Tablica1!H27</f>
        <v>0</v>
      </c>
      <c r="AI26" s="1">
        <f>Tablica1!I27</f>
        <v>0</v>
      </c>
      <c r="AJ26" s="1">
        <f>Tablica1!J27</f>
        <v>0</v>
      </c>
      <c r="AK26" s="1">
        <f>Tablica1!K27</f>
        <v>0</v>
      </c>
      <c r="AL26" s="1">
        <f>Tablica1!L27</f>
        <v>0</v>
      </c>
      <c r="AM26" s="1">
        <f>Tablica1!M27</f>
        <v>0</v>
      </c>
      <c r="AN26" s="1">
        <f>Tablica1!N27</f>
        <v>0</v>
      </c>
      <c r="AO26" s="1">
        <f>Tablica1!O27</f>
        <v>0</v>
      </c>
      <c r="AP26" s="1" t="str">
        <f>Tablica1!P27</f>
        <v>   --- ODABERITE ŽUPANIJU  ---</v>
      </c>
      <c r="AQ26" s="1">
        <f>Tablica1!Q27</f>
        <v>6.821210263296962E-13</v>
      </c>
      <c r="AR26" s="1" t="str">
        <f>Tablica1!R27</f>
        <v>SS-T1</v>
      </c>
      <c r="AS26" s="1" t="str">
        <f>Tablica1!S27</f>
        <v>2018/2019</v>
      </c>
      <c r="AT26" s="1" t="str">
        <f>Tablica1!T27</f>
        <v>POČETAK</v>
      </c>
      <c r="AU26" s="1">
        <f>Tablica1!U27</f>
        <v>0</v>
      </c>
      <c r="AV26" s="1">
        <f>Tablica1!V27</f>
        <v>0</v>
      </c>
    </row>
    <row r="27" spans="7:48" ht="12.75">
      <c r="G27" s="11" t="s">
        <v>481</v>
      </c>
      <c r="H27" s="11" t="s">
        <v>482</v>
      </c>
      <c r="I27" s="11" t="s">
        <v>1055</v>
      </c>
      <c r="J27" s="11">
        <v>10380</v>
      </c>
      <c r="K27" s="11" t="s">
        <v>1056</v>
      </c>
      <c r="L27" s="11"/>
      <c r="M27" s="11" t="s">
        <v>1057</v>
      </c>
      <c r="N27" s="11" t="s">
        <v>616</v>
      </c>
      <c r="O27" s="11" t="s">
        <v>616</v>
      </c>
      <c r="P27" s="11" t="s">
        <v>616</v>
      </c>
      <c r="Q27" s="11" t="s">
        <v>1058</v>
      </c>
      <c r="R27" s="11" t="s">
        <v>465</v>
      </c>
      <c r="AA27" s="1" t="str">
        <f>Tablica1!A28</f>
        <v>18.</v>
      </c>
      <c r="AB27" s="1" t="str">
        <f>Tablica1!B28</f>
        <v>---</v>
      </c>
      <c r="AC27" s="1" t="str">
        <f>Tablica1!C28</f>
        <v>---</v>
      </c>
      <c r="AD27" s="1">
        <f>Tablica1!D28</f>
        <v>0</v>
      </c>
      <c r="AE27" s="1">
        <f>Tablica1!E28</f>
        <v>0</v>
      </c>
      <c r="AF27" s="1">
        <f>Tablica1!F28</f>
        <v>0</v>
      </c>
      <c r="AG27" s="1">
        <f>Tablica1!G28</f>
        <v>0</v>
      </c>
      <c r="AH27" s="1">
        <f>Tablica1!H28</f>
        <v>0</v>
      </c>
      <c r="AI27" s="1">
        <f>Tablica1!I28</f>
        <v>0</v>
      </c>
      <c r="AJ27" s="1">
        <f>Tablica1!J28</f>
        <v>0</v>
      </c>
      <c r="AK27" s="1">
        <f>Tablica1!K28</f>
        <v>0</v>
      </c>
      <c r="AL27" s="1">
        <f>Tablica1!L28</f>
        <v>0</v>
      </c>
      <c r="AM27" s="1">
        <f>Tablica1!M28</f>
        <v>0</v>
      </c>
      <c r="AN27" s="1">
        <f>Tablica1!N28</f>
        <v>0</v>
      </c>
      <c r="AO27" s="1">
        <f>Tablica1!O28</f>
        <v>0</v>
      </c>
      <c r="AP27" s="1" t="str">
        <f>Tablica1!P28</f>
        <v>   --- ODABERITE ŽUPANIJU  ---</v>
      </c>
      <c r="AQ27" s="1">
        <f>Tablica1!Q28</f>
        <v>6.821210263296962E-13</v>
      </c>
      <c r="AR27" s="1" t="str">
        <f>Tablica1!R28</f>
        <v>SS-T1</v>
      </c>
      <c r="AS27" s="1" t="str">
        <f>Tablica1!S28</f>
        <v>2018/2019</v>
      </c>
      <c r="AT27" s="1" t="str">
        <f>Tablica1!T28</f>
        <v>POČETAK</v>
      </c>
      <c r="AU27" s="1">
        <f>Tablica1!U28</f>
        <v>0</v>
      </c>
      <c r="AV27" s="1">
        <f>Tablica1!V28</f>
        <v>0</v>
      </c>
    </row>
    <row r="28" spans="7:48" ht="12.75">
      <c r="G28" s="11" t="s">
        <v>483</v>
      </c>
      <c r="H28" s="11" t="s">
        <v>1059</v>
      </c>
      <c r="I28" s="11" t="s">
        <v>1060</v>
      </c>
      <c r="J28" s="11">
        <v>49000</v>
      </c>
      <c r="K28" s="11" t="s">
        <v>1061</v>
      </c>
      <c r="L28" s="11"/>
      <c r="M28" s="11" t="s">
        <v>616</v>
      </c>
      <c r="N28" s="11" t="s">
        <v>1062</v>
      </c>
      <c r="O28" s="11" t="s">
        <v>1063</v>
      </c>
      <c r="P28" s="11" t="s">
        <v>616</v>
      </c>
      <c r="Q28" s="11" t="s">
        <v>1064</v>
      </c>
      <c r="R28" s="11" t="s">
        <v>465</v>
      </c>
      <c r="AA28" s="1" t="str">
        <f>Tablica1!A29</f>
        <v>19.</v>
      </c>
      <c r="AB28" s="1" t="str">
        <f>Tablica1!B29</f>
        <v>---</v>
      </c>
      <c r="AC28" s="1" t="str">
        <f>Tablica1!C29</f>
        <v>---</v>
      </c>
      <c r="AD28" s="1">
        <f>Tablica1!D29</f>
        <v>0</v>
      </c>
      <c r="AE28" s="1">
        <f>Tablica1!E29</f>
        <v>0</v>
      </c>
      <c r="AF28" s="1">
        <f>Tablica1!F29</f>
        <v>0</v>
      </c>
      <c r="AG28" s="1">
        <f>Tablica1!G29</f>
        <v>0</v>
      </c>
      <c r="AH28" s="1">
        <f>Tablica1!H29</f>
        <v>0</v>
      </c>
      <c r="AI28" s="1">
        <f>Tablica1!I29</f>
        <v>0</v>
      </c>
      <c r="AJ28" s="1">
        <f>Tablica1!J29</f>
        <v>0</v>
      </c>
      <c r="AK28" s="1">
        <f>Tablica1!K29</f>
        <v>0</v>
      </c>
      <c r="AL28" s="1">
        <f>Tablica1!L29</f>
        <v>0</v>
      </c>
      <c r="AM28" s="1">
        <f>Tablica1!M29</f>
        <v>0</v>
      </c>
      <c r="AN28" s="1">
        <f>Tablica1!N29</f>
        <v>0</v>
      </c>
      <c r="AO28" s="1">
        <f>Tablica1!O29</f>
        <v>0</v>
      </c>
      <c r="AP28" s="1" t="str">
        <f>Tablica1!P29</f>
        <v>   --- ODABERITE ŽUPANIJU  ---</v>
      </c>
      <c r="AQ28" s="1">
        <f>Tablica1!Q29</f>
        <v>6.821210263296962E-13</v>
      </c>
      <c r="AR28" s="1" t="str">
        <f>Tablica1!R29</f>
        <v>SS-T1</v>
      </c>
      <c r="AS28" s="1" t="str">
        <f>Tablica1!S29</f>
        <v>2018/2019</v>
      </c>
      <c r="AT28" s="1" t="str">
        <f>Tablica1!T29</f>
        <v>POČETAK</v>
      </c>
      <c r="AU28" s="1">
        <f>Tablica1!U29</f>
        <v>0</v>
      </c>
      <c r="AV28" s="1">
        <f>Tablica1!V29</f>
        <v>0</v>
      </c>
    </row>
    <row r="29" spans="7:48" ht="12.75">
      <c r="G29" s="11" t="s">
        <v>484</v>
      </c>
      <c r="H29" s="11" t="s">
        <v>1065</v>
      </c>
      <c r="I29" s="11" t="s">
        <v>1066</v>
      </c>
      <c r="J29" s="11">
        <v>49210</v>
      </c>
      <c r="K29" s="11" t="s">
        <v>1067</v>
      </c>
      <c r="L29" s="11"/>
      <c r="M29" s="11" t="s">
        <v>616</v>
      </c>
      <c r="N29" s="11" t="s">
        <v>1068</v>
      </c>
      <c r="O29" s="11" t="s">
        <v>616</v>
      </c>
      <c r="P29" s="11" t="s">
        <v>616</v>
      </c>
      <c r="Q29" s="11" t="s">
        <v>1069</v>
      </c>
      <c r="R29" s="11" t="s">
        <v>465</v>
      </c>
      <c r="AA29" s="1" t="str">
        <f>Tablica1!A30</f>
        <v>20.</v>
      </c>
      <c r="AB29" s="1" t="str">
        <f>Tablica1!B30</f>
        <v>---</v>
      </c>
      <c r="AC29" s="1" t="str">
        <f>Tablica1!C30</f>
        <v>---</v>
      </c>
      <c r="AD29" s="1">
        <f>Tablica1!D30</f>
        <v>0</v>
      </c>
      <c r="AE29" s="1">
        <f>Tablica1!E30</f>
        <v>0</v>
      </c>
      <c r="AF29" s="1">
        <f>Tablica1!F30</f>
        <v>0</v>
      </c>
      <c r="AG29" s="1">
        <f>Tablica1!G30</f>
        <v>0</v>
      </c>
      <c r="AH29" s="1">
        <f>Tablica1!H30</f>
        <v>0</v>
      </c>
      <c r="AI29" s="1">
        <f>Tablica1!I30</f>
        <v>0</v>
      </c>
      <c r="AJ29" s="1">
        <f>Tablica1!J30</f>
        <v>0</v>
      </c>
      <c r="AK29" s="1">
        <f>Tablica1!K30</f>
        <v>0</v>
      </c>
      <c r="AL29" s="1">
        <f>Tablica1!L30</f>
        <v>0</v>
      </c>
      <c r="AM29" s="1">
        <f>Tablica1!M30</f>
        <v>0</v>
      </c>
      <c r="AN29" s="1">
        <f>Tablica1!N30</f>
        <v>0</v>
      </c>
      <c r="AO29" s="1">
        <f>Tablica1!O30</f>
        <v>0</v>
      </c>
      <c r="AP29" s="1" t="str">
        <f>Tablica1!P30</f>
        <v>   --- ODABERITE ŽUPANIJU  ---</v>
      </c>
      <c r="AQ29" s="1">
        <f>Tablica1!Q30</f>
        <v>6.821210263296962E-13</v>
      </c>
      <c r="AR29" s="1" t="str">
        <f>Tablica1!R30</f>
        <v>SS-T1</v>
      </c>
      <c r="AS29" s="1" t="str">
        <f>Tablica1!S30</f>
        <v>2018/2019</v>
      </c>
      <c r="AT29" s="1" t="str">
        <f>Tablica1!T30</f>
        <v>POČETAK</v>
      </c>
      <c r="AU29" s="1">
        <f>Tablica1!U30</f>
        <v>0</v>
      </c>
      <c r="AV29" s="1">
        <f>Tablica1!V30</f>
        <v>0</v>
      </c>
    </row>
    <row r="30" spans="7:48" ht="12.75">
      <c r="G30" s="11" t="s">
        <v>968</v>
      </c>
      <c r="H30" s="11" t="s">
        <v>969</v>
      </c>
      <c r="I30" s="11" t="s">
        <v>1070</v>
      </c>
      <c r="J30" s="11">
        <v>49210</v>
      </c>
      <c r="K30" s="11" t="s">
        <v>1067</v>
      </c>
      <c r="L30" s="11"/>
      <c r="M30" s="11" t="s">
        <v>616</v>
      </c>
      <c r="N30" s="11" t="s">
        <v>1071</v>
      </c>
      <c r="O30" s="11" t="s">
        <v>616</v>
      </c>
      <c r="P30" s="11" t="s">
        <v>1072</v>
      </c>
      <c r="Q30" s="11" t="s">
        <v>1073</v>
      </c>
      <c r="R30" s="11" t="s">
        <v>465</v>
      </c>
      <c r="AA30" s="1" t="str">
        <f>Tablica1!A31</f>
        <v>21.</v>
      </c>
      <c r="AB30" s="1" t="str">
        <f>Tablica1!B31</f>
        <v>---</v>
      </c>
      <c r="AC30" s="1" t="str">
        <f>Tablica1!C31</f>
        <v>---</v>
      </c>
      <c r="AD30" s="1">
        <f>Tablica1!D31</f>
        <v>0</v>
      </c>
      <c r="AE30" s="1">
        <f>Tablica1!E31</f>
        <v>0</v>
      </c>
      <c r="AF30" s="1">
        <f>Tablica1!F31</f>
        <v>0</v>
      </c>
      <c r="AG30" s="1">
        <f>Tablica1!G31</f>
        <v>0</v>
      </c>
      <c r="AH30" s="1">
        <f>Tablica1!H31</f>
        <v>0</v>
      </c>
      <c r="AI30" s="1">
        <f>Tablica1!I31</f>
        <v>0</v>
      </c>
      <c r="AJ30" s="1">
        <f>Tablica1!J31</f>
        <v>0</v>
      </c>
      <c r="AK30" s="1">
        <f>Tablica1!K31</f>
        <v>0</v>
      </c>
      <c r="AL30" s="1">
        <f>Tablica1!L31</f>
        <v>0</v>
      </c>
      <c r="AM30" s="1">
        <f>Tablica1!M31</f>
        <v>0</v>
      </c>
      <c r="AN30" s="1">
        <f>Tablica1!N31</f>
        <v>0</v>
      </c>
      <c r="AO30" s="1">
        <f>Tablica1!O31</f>
        <v>0</v>
      </c>
      <c r="AP30" s="1" t="str">
        <f>Tablica1!P31</f>
        <v>   --- ODABERITE ŽUPANIJU  ---</v>
      </c>
      <c r="AQ30" s="1">
        <f>Tablica1!Q31</f>
        <v>6.821210263296962E-13</v>
      </c>
      <c r="AR30" s="1" t="str">
        <f>Tablica1!R31</f>
        <v>SS-T1</v>
      </c>
      <c r="AS30" s="1" t="str">
        <f>Tablica1!S31</f>
        <v>2018/2019</v>
      </c>
      <c r="AT30" s="1" t="str">
        <f>Tablica1!T31</f>
        <v>POČETAK</v>
      </c>
      <c r="AU30" s="1">
        <f>Tablica1!U31</f>
        <v>0</v>
      </c>
      <c r="AV30" s="1">
        <f>Tablica1!V31</f>
        <v>0</v>
      </c>
    </row>
    <row r="31" spans="7:48" ht="12.75">
      <c r="G31" s="11" t="s">
        <v>970</v>
      </c>
      <c r="H31" s="11" t="s">
        <v>1020</v>
      </c>
      <c r="I31" s="11" t="s">
        <v>1074</v>
      </c>
      <c r="J31" s="11">
        <v>49210</v>
      </c>
      <c r="K31" s="11" t="s">
        <v>1067</v>
      </c>
      <c r="L31" s="11"/>
      <c r="M31" s="11" t="s">
        <v>1075</v>
      </c>
      <c r="N31" s="11" t="s">
        <v>1076</v>
      </c>
      <c r="O31" s="11" t="s">
        <v>1077</v>
      </c>
      <c r="P31" s="11" t="s">
        <v>1078</v>
      </c>
      <c r="Q31" s="11" t="s">
        <v>1079</v>
      </c>
      <c r="R31" s="11" t="s">
        <v>465</v>
      </c>
      <c r="AA31" s="1" t="str">
        <f>Tablica1!A32</f>
        <v>22.</v>
      </c>
      <c r="AB31" s="1" t="str">
        <f>Tablica1!B32</f>
        <v>---</v>
      </c>
      <c r="AC31" s="1" t="str">
        <f>Tablica1!C32</f>
        <v>---</v>
      </c>
      <c r="AD31" s="1">
        <f>Tablica1!D32</f>
        <v>0</v>
      </c>
      <c r="AE31" s="1">
        <f>Tablica1!E32</f>
        <v>0</v>
      </c>
      <c r="AF31" s="1">
        <f>Tablica1!F32</f>
        <v>0</v>
      </c>
      <c r="AG31" s="1">
        <f>Tablica1!G32</f>
        <v>0</v>
      </c>
      <c r="AH31" s="1">
        <f>Tablica1!H32</f>
        <v>0</v>
      </c>
      <c r="AI31" s="1">
        <f>Tablica1!I32</f>
        <v>0</v>
      </c>
      <c r="AJ31" s="1">
        <f>Tablica1!J32</f>
        <v>0</v>
      </c>
      <c r="AK31" s="1">
        <f>Tablica1!K32</f>
        <v>0</v>
      </c>
      <c r="AL31" s="1">
        <f>Tablica1!L32</f>
        <v>0</v>
      </c>
      <c r="AM31" s="1">
        <f>Tablica1!M32</f>
        <v>0</v>
      </c>
      <c r="AN31" s="1">
        <f>Tablica1!N32</f>
        <v>0</v>
      </c>
      <c r="AO31" s="1">
        <f>Tablica1!O32</f>
        <v>0</v>
      </c>
      <c r="AP31" s="1" t="str">
        <f>Tablica1!P32</f>
        <v>   --- ODABERITE ŽUPANIJU  ---</v>
      </c>
      <c r="AQ31" s="1">
        <f>Tablica1!Q32</f>
        <v>6.821210263296962E-13</v>
      </c>
      <c r="AR31" s="1" t="str">
        <f>Tablica1!R32</f>
        <v>SS-T1</v>
      </c>
      <c r="AS31" s="1" t="str">
        <f>Tablica1!S32</f>
        <v>2018/2019</v>
      </c>
      <c r="AT31" s="1" t="str">
        <f>Tablica1!T32</f>
        <v>POČETAK</v>
      </c>
      <c r="AU31" s="1">
        <f>Tablica1!U32</f>
        <v>0</v>
      </c>
      <c r="AV31" s="1">
        <f>Tablica1!V32</f>
        <v>0</v>
      </c>
    </row>
    <row r="32" spans="7:48" ht="12.75">
      <c r="G32" s="11" t="s">
        <v>971</v>
      </c>
      <c r="H32" s="11" t="s">
        <v>1080</v>
      </c>
      <c r="I32" s="11" t="s">
        <v>1081</v>
      </c>
      <c r="J32" s="11">
        <v>49218</v>
      </c>
      <c r="K32" s="11" t="s">
        <v>1082</v>
      </c>
      <c r="L32" s="11"/>
      <c r="M32" s="11" t="s">
        <v>616</v>
      </c>
      <c r="N32" s="11" t="s">
        <v>1083</v>
      </c>
      <c r="O32" s="11" t="s">
        <v>1084</v>
      </c>
      <c r="P32" s="11" t="s">
        <v>1085</v>
      </c>
      <c r="Q32" s="11" t="s">
        <v>1086</v>
      </c>
      <c r="R32" s="11" t="s">
        <v>465</v>
      </c>
      <c r="AA32" s="1" t="str">
        <f>Tablica1!A33</f>
        <v>23.</v>
      </c>
      <c r="AB32" s="1" t="str">
        <f>Tablica1!B33</f>
        <v>---</v>
      </c>
      <c r="AC32" s="1" t="str">
        <f>Tablica1!C33</f>
        <v>---</v>
      </c>
      <c r="AD32" s="1">
        <f>Tablica1!D33</f>
        <v>0</v>
      </c>
      <c r="AE32" s="1">
        <f>Tablica1!E33</f>
        <v>0</v>
      </c>
      <c r="AF32" s="1">
        <f>Tablica1!F33</f>
        <v>0</v>
      </c>
      <c r="AG32" s="1">
        <f>Tablica1!G33</f>
        <v>0</v>
      </c>
      <c r="AH32" s="1">
        <f>Tablica1!H33</f>
        <v>0</v>
      </c>
      <c r="AI32" s="1">
        <f>Tablica1!I33</f>
        <v>0</v>
      </c>
      <c r="AJ32" s="1">
        <f>Tablica1!J33</f>
        <v>0</v>
      </c>
      <c r="AK32" s="1">
        <f>Tablica1!K33</f>
        <v>0</v>
      </c>
      <c r="AL32" s="1">
        <f>Tablica1!L33</f>
        <v>0</v>
      </c>
      <c r="AM32" s="1">
        <f>Tablica1!M33</f>
        <v>0</v>
      </c>
      <c r="AN32" s="1">
        <f>Tablica1!N33</f>
        <v>0</v>
      </c>
      <c r="AO32" s="1">
        <f>Tablica1!O33</f>
        <v>0</v>
      </c>
      <c r="AP32" s="1" t="str">
        <f>Tablica1!P33</f>
        <v>   --- ODABERITE ŽUPANIJU  ---</v>
      </c>
      <c r="AQ32" s="1">
        <f>Tablica1!Q33</f>
        <v>6.821210263296962E-13</v>
      </c>
      <c r="AR32" s="1" t="str">
        <f>Tablica1!R33</f>
        <v>SS-T1</v>
      </c>
      <c r="AS32" s="1" t="str">
        <f>Tablica1!S33</f>
        <v>2018/2019</v>
      </c>
      <c r="AT32" s="1" t="str">
        <f>Tablica1!T33</f>
        <v>POČETAK</v>
      </c>
      <c r="AU32" s="1">
        <f>Tablica1!U33</f>
        <v>0</v>
      </c>
      <c r="AV32" s="1">
        <f>Tablica1!V33</f>
        <v>0</v>
      </c>
    </row>
    <row r="33" spans="7:48" ht="12.75">
      <c r="G33" s="11" t="s">
        <v>639</v>
      </c>
      <c r="H33" s="11" t="s">
        <v>640</v>
      </c>
      <c r="I33" s="11" t="s">
        <v>641</v>
      </c>
      <c r="J33" s="11" t="s">
        <v>637</v>
      </c>
      <c r="K33" s="11" t="s">
        <v>638</v>
      </c>
      <c r="L33" s="11" t="s">
        <v>636</v>
      </c>
      <c r="M33" s="11" t="s">
        <v>616</v>
      </c>
      <c r="N33" s="11" t="s">
        <v>642</v>
      </c>
      <c r="O33" s="11" t="s">
        <v>616</v>
      </c>
      <c r="P33" s="11" t="s">
        <v>616</v>
      </c>
      <c r="Q33" s="11" t="s">
        <v>643</v>
      </c>
      <c r="R33" s="11" t="s">
        <v>465</v>
      </c>
      <c r="AA33" s="1" t="str">
        <f>Tablica1!A34</f>
        <v>24.</v>
      </c>
      <c r="AB33" s="1" t="str">
        <f>Tablica1!B34</f>
        <v>---</v>
      </c>
      <c r="AC33" s="1" t="str">
        <f>Tablica1!C34</f>
        <v>---</v>
      </c>
      <c r="AD33" s="1">
        <f>Tablica1!D34</f>
        <v>0</v>
      </c>
      <c r="AE33" s="1">
        <f>Tablica1!E34</f>
        <v>0</v>
      </c>
      <c r="AF33" s="1">
        <f>Tablica1!F34</f>
        <v>0</v>
      </c>
      <c r="AG33" s="1">
        <f>Tablica1!G34</f>
        <v>0</v>
      </c>
      <c r="AH33" s="1">
        <f>Tablica1!H34</f>
        <v>0</v>
      </c>
      <c r="AI33" s="1">
        <f>Tablica1!I34</f>
        <v>0</v>
      </c>
      <c r="AJ33" s="1">
        <f>Tablica1!J34</f>
        <v>0</v>
      </c>
      <c r="AK33" s="1">
        <f>Tablica1!K34</f>
        <v>0</v>
      </c>
      <c r="AL33" s="1">
        <f>Tablica1!L34</f>
        <v>0</v>
      </c>
      <c r="AM33" s="1">
        <f>Tablica1!M34</f>
        <v>0</v>
      </c>
      <c r="AN33" s="1">
        <f>Tablica1!N34</f>
        <v>0</v>
      </c>
      <c r="AO33" s="1">
        <f>Tablica1!O34</f>
        <v>0</v>
      </c>
      <c r="AP33" s="1" t="str">
        <f>Tablica1!P34</f>
        <v>   --- ODABERITE ŽUPANIJU  ---</v>
      </c>
      <c r="AQ33" s="1">
        <f>Tablica1!Q34</f>
        <v>6.821210263296962E-13</v>
      </c>
      <c r="AR33" s="1" t="str">
        <f>Tablica1!R34</f>
        <v>SS-T1</v>
      </c>
      <c r="AS33" s="1" t="str">
        <f>Tablica1!S34</f>
        <v>2018/2019</v>
      </c>
      <c r="AT33" s="1" t="str">
        <f>Tablica1!T34</f>
        <v>POČETAK</v>
      </c>
      <c r="AU33" s="1">
        <f>Tablica1!U34</f>
        <v>0</v>
      </c>
      <c r="AV33" s="1">
        <f>Tablica1!V34</f>
        <v>0</v>
      </c>
    </row>
    <row r="34" spans="7:48" ht="12.75">
      <c r="G34" s="11" t="s">
        <v>972</v>
      </c>
      <c r="H34" s="11" t="s">
        <v>1087</v>
      </c>
      <c r="I34" s="11" t="s">
        <v>1088</v>
      </c>
      <c r="J34" s="11">
        <v>49221</v>
      </c>
      <c r="K34" s="11" t="s">
        <v>1089</v>
      </c>
      <c r="L34" s="11"/>
      <c r="M34" s="11" t="s">
        <v>1090</v>
      </c>
      <c r="N34" s="11" t="s">
        <v>616</v>
      </c>
      <c r="O34" s="11" t="s">
        <v>616</v>
      </c>
      <c r="P34" s="11" t="s">
        <v>616</v>
      </c>
      <c r="Q34" s="11" t="s">
        <v>1091</v>
      </c>
      <c r="R34" s="11" t="s">
        <v>465</v>
      </c>
      <c r="AA34" s="1" t="str">
        <f>Tablica1!A35</f>
        <v>25.</v>
      </c>
      <c r="AB34" s="1" t="str">
        <f>Tablica1!B35</f>
        <v>---</v>
      </c>
      <c r="AC34" s="1" t="str">
        <f>Tablica1!C35</f>
        <v>---</v>
      </c>
      <c r="AD34" s="1">
        <f>Tablica1!D35</f>
        <v>0</v>
      </c>
      <c r="AE34" s="1">
        <f>Tablica1!E35</f>
        <v>0</v>
      </c>
      <c r="AF34" s="1">
        <f>Tablica1!F35</f>
        <v>0</v>
      </c>
      <c r="AG34" s="1">
        <f>Tablica1!G35</f>
        <v>0</v>
      </c>
      <c r="AH34" s="1">
        <f>Tablica1!H35</f>
        <v>0</v>
      </c>
      <c r="AI34" s="1">
        <f>Tablica1!I35</f>
        <v>0</v>
      </c>
      <c r="AJ34" s="1">
        <f>Tablica1!J35</f>
        <v>0</v>
      </c>
      <c r="AK34" s="1">
        <f>Tablica1!K35</f>
        <v>0</v>
      </c>
      <c r="AL34" s="1">
        <f>Tablica1!L35</f>
        <v>0</v>
      </c>
      <c r="AM34" s="1">
        <f>Tablica1!M35</f>
        <v>0</v>
      </c>
      <c r="AN34" s="1">
        <f>Tablica1!N35</f>
        <v>0</v>
      </c>
      <c r="AO34" s="1">
        <f>Tablica1!O35</f>
        <v>0</v>
      </c>
      <c r="AP34" s="1" t="str">
        <f>Tablica1!P35</f>
        <v>   --- ODABERITE ŽUPANIJU  ---</v>
      </c>
      <c r="AQ34" s="1">
        <f>Tablica1!Q35</f>
        <v>6.821210263296962E-13</v>
      </c>
      <c r="AR34" s="1" t="str">
        <f>Tablica1!R35</f>
        <v>SS-T1</v>
      </c>
      <c r="AS34" s="1" t="str">
        <f>Tablica1!S35</f>
        <v>2018/2019</v>
      </c>
      <c r="AT34" s="1" t="str">
        <f>Tablica1!T35</f>
        <v>POČETAK</v>
      </c>
      <c r="AU34" s="1">
        <f>Tablica1!U35</f>
        <v>0</v>
      </c>
      <c r="AV34" s="1">
        <f>Tablica1!V35</f>
        <v>0</v>
      </c>
    </row>
    <row r="35" spans="7:48" ht="12.75">
      <c r="G35" s="11" t="s">
        <v>644</v>
      </c>
      <c r="H35" s="11" t="s">
        <v>1092</v>
      </c>
      <c r="I35" s="11" t="s">
        <v>1093</v>
      </c>
      <c r="J35" s="11">
        <v>49284</v>
      </c>
      <c r="K35" s="11" t="s">
        <v>1094</v>
      </c>
      <c r="L35" s="11"/>
      <c r="M35" s="11" t="s">
        <v>1095</v>
      </c>
      <c r="N35" s="11" t="s">
        <v>616</v>
      </c>
      <c r="O35" s="11" t="s">
        <v>1096</v>
      </c>
      <c r="P35" s="11" t="s">
        <v>1097</v>
      </c>
      <c r="Q35" s="11" t="s">
        <v>645</v>
      </c>
      <c r="R35" s="11" t="s">
        <v>465</v>
      </c>
      <c r="AA35" s="1" t="str">
        <f>Tablica1!A36</f>
        <v>26.</v>
      </c>
      <c r="AB35" s="1" t="str">
        <f>Tablica1!B36</f>
        <v>---</v>
      </c>
      <c r="AC35" s="1" t="str">
        <f>Tablica1!C36</f>
        <v>---</v>
      </c>
      <c r="AD35" s="1">
        <f>Tablica1!D36</f>
        <v>0</v>
      </c>
      <c r="AE35" s="1">
        <f>Tablica1!E36</f>
        <v>0</v>
      </c>
      <c r="AF35" s="1">
        <f>Tablica1!F36</f>
        <v>0</v>
      </c>
      <c r="AG35" s="1">
        <f>Tablica1!G36</f>
        <v>0</v>
      </c>
      <c r="AH35" s="1">
        <f>Tablica1!H36</f>
        <v>0</v>
      </c>
      <c r="AI35" s="1">
        <f>Tablica1!I36</f>
        <v>0</v>
      </c>
      <c r="AJ35" s="1">
        <f>Tablica1!J36</f>
        <v>0</v>
      </c>
      <c r="AK35" s="1">
        <f>Tablica1!K36</f>
        <v>0</v>
      </c>
      <c r="AL35" s="1">
        <f>Tablica1!L36</f>
        <v>0</v>
      </c>
      <c r="AM35" s="1">
        <f>Tablica1!M36</f>
        <v>0</v>
      </c>
      <c r="AN35" s="1">
        <f>Tablica1!N36</f>
        <v>0</v>
      </c>
      <c r="AO35" s="1">
        <f>Tablica1!O36</f>
        <v>0</v>
      </c>
      <c r="AP35" s="1" t="str">
        <f>Tablica1!P36</f>
        <v>   --- ODABERITE ŽUPANIJU  ---</v>
      </c>
      <c r="AQ35" s="1">
        <f>Tablica1!Q36</f>
        <v>6.821210263296962E-13</v>
      </c>
      <c r="AR35" s="1" t="str">
        <f>Tablica1!R36</f>
        <v>SS-T1</v>
      </c>
      <c r="AS35" s="1" t="str">
        <f>Tablica1!S36</f>
        <v>2018/2019</v>
      </c>
      <c r="AT35" s="1" t="str">
        <f>Tablica1!T36</f>
        <v>POČETAK</v>
      </c>
      <c r="AU35" s="1">
        <f>Tablica1!U36</f>
        <v>0</v>
      </c>
      <c r="AV35" s="1">
        <f>Tablica1!V36</f>
        <v>0</v>
      </c>
    </row>
    <row r="36" spans="7:48" ht="12.75">
      <c r="G36" s="11" t="s">
        <v>973</v>
      </c>
      <c r="H36" s="11" t="s">
        <v>1098</v>
      </c>
      <c r="I36" s="11" t="s">
        <v>1099</v>
      </c>
      <c r="J36" s="11">
        <v>49282</v>
      </c>
      <c r="K36" s="11" t="s">
        <v>1100</v>
      </c>
      <c r="L36" s="11"/>
      <c r="M36" s="11" t="s">
        <v>1101</v>
      </c>
      <c r="N36" s="11" t="s">
        <v>616</v>
      </c>
      <c r="O36" s="11" t="s">
        <v>616</v>
      </c>
      <c r="P36" s="11" t="s">
        <v>616</v>
      </c>
      <c r="Q36" s="11" t="s">
        <v>1102</v>
      </c>
      <c r="R36" s="11" t="s">
        <v>465</v>
      </c>
      <c r="AA36" s="1" t="str">
        <f>Tablica1!A37</f>
        <v>27.</v>
      </c>
      <c r="AB36" s="1" t="str">
        <f>Tablica1!B37</f>
        <v>---</v>
      </c>
      <c r="AC36" s="1" t="str">
        <f>Tablica1!C37</f>
        <v>---</v>
      </c>
      <c r="AD36" s="1">
        <f>Tablica1!D37</f>
        <v>0</v>
      </c>
      <c r="AE36" s="1">
        <f>Tablica1!E37</f>
        <v>0</v>
      </c>
      <c r="AF36" s="1">
        <f>Tablica1!F37</f>
        <v>0</v>
      </c>
      <c r="AG36" s="1">
        <f>Tablica1!G37</f>
        <v>0</v>
      </c>
      <c r="AH36" s="1">
        <f>Tablica1!H37</f>
        <v>0</v>
      </c>
      <c r="AI36" s="1">
        <f>Tablica1!I37</f>
        <v>0</v>
      </c>
      <c r="AJ36" s="1">
        <f>Tablica1!J37</f>
        <v>0</v>
      </c>
      <c r="AK36" s="1">
        <f>Tablica1!K37</f>
        <v>0</v>
      </c>
      <c r="AL36" s="1">
        <f>Tablica1!L37</f>
        <v>0</v>
      </c>
      <c r="AM36" s="1">
        <f>Tablica1!M37</f>
        <v>0</v>
      </c>
      <c r="AN36" s="1">
        <f>Tablica1!N37</f>
        <v>0</v>
      </c>
      <c r="AO36" s="1">
        <f>Tablica1!O37</f>
        <v>0</v>
      </c>
      <c r="AP36" s="1" t="str">
        <f>Tablica1!P37</f>
        <v>   --- ODABERITE ŽUPANIJU  ---</v>
      </c>
      <c r="AQ36" s="1">
        <f>Tablica1!Q37</f>
        <v>6.821210263296962E-13</v>
      </c>
      <c r="AR36" s="1" t="str">
        <f>Tablica1!R37</f>
        <v>SS-T1</v>
      </c>
      <c r="AS36" s="1" t="str">
        <f>Tablica1!S37</f>
        <v>2018/2019</v>
      </c>
      <c r="AT36" s="1" t="str">
        <f>Tablica1!T37</f>
        <v>POČETAK</v>
      </c>
      <c r="AU36" s="1">
        <f>Tablica1!U37</f>
        <v>0</v>
      </c>
      <c r="AV36" s="1">
        <f>Tablica1!V37</f>
        <v>0</v>
      </c>
    </row>
    <row r="37" spans="7:48" ht="12.75">
      <c r="G37" s="11" t="s">
        <v>974</v>
      </c>
      <c r="H37" s="11" t="s">
        <v>975</v>
      </c>
      <c r="I37" s="11" t="s">
        <v>1103</v>
      </c>
      <c r="J37" s="11">
        <v>49243</v>
      </c>
      <c r="K37" s="11" t="s">
        <v>1104</v>
      </c>
      <c r="L37" s="11"/>
      <c r="M37" s="11" t="s">
        <v>1105</v>
      </c>
      <c r="N37" s="11" t="s">
        <v>616</v>
      </c>
      <c r="O37" s="11" t="s">
        <v>1106</v>
      </c>
      <c r="P37" s="11" t="s">
        <v>616</v>
      </c>
      <c r="Q37" s="11" t="s">
        <v>1107</v>
      </c>
      <c r="R37" s="11" t="s">
        <v>465</v>
      </c>
      <c r="AA37" s="1" t="str">
        <f>Tablica1!A38</f>
        <v>28.</v>
      </c>
      <c r="AB37" s="1" t="str">
        <f>Tablica1!B38</f>
        <v>---</v>
      </c>
      <c r="AC37" s="1" t="str">
        <f>Tablica1!C38</f>
        <v>---</v>
      </c>
      <c r="AD37" s="1">
        <f>Tablica1!D38</f>
        <v>0</v>
      </c>
      <c r="AE37" s="1">
        <f>Tablica1!E38</f>
        <v>0</v>
      </c>
      <c r="AF37" s="1">
        <f>Tablica1!F38</f>
        <v>0</v>
      </c>
      <c r="AG37" s="1">
        <f>Tablica1!G38</f>
        <v>0</v>
      </c>
      <c r="AH37" s="1">
        <f>Tablica1!H38</f>
        <v>0</v>
      </c>
      <c r="AI37" s="1">
        <f>Tablica1!I38</f>
        <v>0</v>
      </c>
      <c r="AJ37" s="1">
        <f>Tablica1!J38</f>
        <v>0</v>
      </c>
      <c r="AK37" s="1">
        <f>Tablica1!K38</f>
        <v>0</v>
      </c>
      <c r="AL37" s="1">
        <f>Tablica1!L38</f>
        <v>0</v>
      </c>
      <c r="AM37" s="1">
        <f>Tablica1!M38</f>
        <v>0</v>
      </c>
      <c r="AN37" s="1">
        <f>Tablica1!N38</f>
        <v>0</v>
      </c>
      <c r="AO37" s="1">
        <f>Tablica1!O38</f>
        <v>0</v>
      </c>
      <c r="AP37" s="1" t="str">
        <f>Tablica1!P38</f>
        <v>   --- ODABERITE ŽUPANIJU  ---</v>
      </c>
      <c r="AQ37" s="1">
        <f>Tablica1!Q38</f>
        <v>6.821210263296962E-13</v>
      </c>
      <c r="AR37" s="1" t="str">
        <f>Tablica1!R38</f>
        <v>SS-T1</v>
      </c>
      <c r="AS37" s="1" t="str">
        <f>Tablica1!S38</f>
        <v>2018/2019</v>
      </c>
      <c r="AT37" s="1" t="str">
        <f>Tablica1!T38</f>
        <v>POČETAK</v>
      </c>
      <c r="AU37" s="1">
        <f>Tablica1!U38</f>
        <v>0</v>
      </c>
      <c r="AV37" s="1">
        <f>Tablica1!V38</f>
        <v>0</v>
      </c>
    </row>
    <row r="38" spans="7:48" ht="12.75">
      <c r="G38" s="11" t="s">
        <v>976</v>
      </c>
      <c r="H38" s="11" t="s">
        <v>1108</v>
      </c>
      <c r="I38" s="11" t="s">
        <v>1109</v>
      </c>
      <c r="J38" s="11">
        <v>49250</v>
      </c>
      <c r="K38" s="11" t="s">
        <v>1110</v>
      </c>
      <c r="L38" s="11"/>
      <c r="M38" s="11" t="s">
        <v>616</v>
      </c>
      <c r="N38" s="11" t="s">
        <v>1111</v>
      </c>
      <c r="O38" s="11" t="s">
        <v>616</v>
      </c>
      <c r="P38" s="11" t="s">
        <v>616</v>
      </c>
      <c r="Q38" s="11" t="s">
        <v>1112</v>
      </c>
      <c r="R38" s="11" t="s">
        <v>465</v>
      </c>
      <c r="AA38" s="1" t="str">
        <f>Tablica1!A39</f>
        <v>29.</v>
      </c>
      <c r="AB38" s="1" t="str">
        <f>Tablica1!B39</f>
        <v>---</v>
      </c>
      <c r="AC38" s="1" t="str">
        <f>Tablica1!C39</f>
        <v>---</v>
      </c>
      <c r="AD38" s="1">
        <f>Tablica1!D39</f>
        <v>0</v>
      </c>
      <c r="AE38" s="1">
        <f>Tablica1!E39</f>
        <v>0</v>
      </c>
      <c r="AF38" s="1">
        <f>Tablica1!F39</f>
        <v>0</v>
      </c>
      <c r="AG38" s="1">
        <f>Tablica1!G39</f>
        <v>0</v>
      </c>
      <c r="AH38" s="1">
        <f>Tablica1!H39</f>
        <v>0</v>
      </c>
      <c r="AI38" s="1">
        <f>Tablica1!I39</f>
        <v>0</v>
      </c>
      <c r="AJ38" s="1">
        <f>Tablica1!J39</f>
        <v>0</v>
      </c>
      <c r="AK38" s="1">
        <f>Tablica1!K39</f>
        <v>0</v>
      </c>
      <c r="AL38" s="1">
        <f>Tablica1!L39</f>
        <v>0</v>
      </c>
      <c r="AM38" s="1">
        <f>Tablica1!M39</f>
        <v>0</v>
      </c>
      <c r="AN38" s="1">
        <f>Tablica1!N39</f>
        <v>0</v>
      </c>
      <c r="AO38" s="1">
        <f>Tablica1!O39</f>
        <v>0</v>
      </c>
      <c r="AP38" s="1" t="str">
        <f>Tablica1!P39</f>
        <v>   --- ODABERITE ŽUPANIJU  ---</v>
      </c>
      <c r="AQ38" s="1">
        <f>Tablica1!Q39</f>
        <v>6.821210263296962E-13</v>
      </c>
      <c r="AR38" s="1" t="str">
        <f>Tablica1!R39</f>
        <v>SS-T1</v>
      </c>
      <c r="AS38" s="1" t="str">
        <f>Tablica1!S39</f>
        <v>2018/2019</v>
      </c>
      <c r="AT38" s="1" t="str">
        <f>Tablica1!T39</f>
        <v>POČETAK</v>
      </c>
      <c r="AU38" s="1">
        <f>Tablica1!U39</f>
        <v>0</v>
      </c>
      <c r="AV38" s="1">
        <f>Tablica1!V39</f>
        <v>0</v>
      </c>
    </row>
    <row r="39" spans="7:48" ht="12.75">
      <c r="G39" s="11" t="s">
        <v>977</v>
      </c>
      <c r="H39" s="11" t="s">
        <v>978</v>
      </c>
      <c r="I39" s="11" t="s">
        <v>1113</v>
      </c>
      <c r="J39" s="11">
        <v>44400</v>
      </c>
      <c r="K39" s="11" t="s">
        <v>1114</v>
      </c>
      <c r="L39" s="11"/>
      <c r="M39" s="11" t="s">
        <v>616</v>
      </c>
      <c r="N39" s="11" t="s">
        <v>1115</v>
      </c>
      <c r="O39" s="11" t="s">
        <v>1116</v>
      </c>
      <c r="P39" s="11" t="s">
        <v>616</v>
      </c>
      <c r="Q39" s="11" t="s">
        <v>1117</v>
      </c>
      <c r="R39" s="11" t="s">
        <v>465</v>
      </c>
      <c r="AA39" s="1" t="str">
        <f>Tablica2a!A11</f>
        <v>1.</v>
      </c>
      <c r="AB39" s="1" t="str">
        <f>Tablica2a!B11</f>
        <v>---</v>
      </c>
      <c r="AC39" s="1" t="str">
        <f>Tablica2a!C11</f>
        <v>---</v>
      </c>
      <c r="AD39" s="1">
        <f>Tablica2a!D11</f>
        <v>0</v>
      </c>
      <c r="AE39" s="1">
        <f>Tablica2a!E11</f>
        <v>0</v>
      </c>
      <c r="AF39" s="1">
        <f>Tablica2a!F11</f>
        <v>0</v>
      </c>
      <c r="AG39" s="1">
        <f>Tablica2a!G11</f>
        <v>0</v>
      </c>
      <c r="AH39" s="1">
        <f>Tablica2a!H11</f>
        <v>0</v>
      </c>
      <c r="AI39" s="1">
        <f>Tablica2a!I11</f>
        <v>0</v>
      </c>
      <c r="AJ39" s="1">
        <f>Tablica2a!J11</f>
        <v>0</v>
      </c>
      <c r="AK39" s="1">
        <f>Tablica2a!K11</f>
        <v>0</v>
      </c>
      <c r="AL39" s="1">
        <f>Tablica2a!L11</f>
        <v>0</v>
      </c>
      <c r="AM39" s="1">
        <f>Tablica2a!M11</f>
        <v>0</v>
      </c>
      <c r="AN39" s="1">
        <f>Tablica2a!N11</f>
        <v>0</v>
      </c>
      <c r="AO39" s="1">
        <f>Tablica2a!O11</f>
        <v>0</v>
      </c>
      <c r="AP39" s="1" t="str">
        <f>Tablica2a!P11</f>
        <v>   --- ODABERITE ŽUPANIJU  ---</v>
      </c>
      <c r="AQ39" s="1">
        <f>Tablica2a!Q11</f>
        <v>6.821210263296962E-13</v>
      </c>
      <c r="AR39" s="1" t="str">
        <f>Tablica2a!R11</f>
        <v>SS-T2a</v>
      </c>
      <c r="AS39" s="1" t="str">
        <f>Tablica2a!S11</f>
        <v>2018/2019</v>
      </c>
      <c r="AT39" s="1" t="str">
        <f>Tablica2a!T11</f>
        <v>POČETAK</v>
      </c>
      <c r="AU39" s="1">
        <f>Tablica2a!U11</f>
        <v>0</v>
      </c>
      <c r="AV39" s="1">
        <f>Tablica2a!V11</f>
        <v>0</v>
      </c>
    </row>
    <row r="40" spans="7:48" ht="12.75">
      <c r="G40" s="11" t="s">
        <v>979</v>
      </c>
      <c r="H40" s="11" t="s">
        <v>980</v>
      </c>
      <c r="I40" s="11" t="s">
        <v>1118</v>
      </c>
      <c r="J40" s="11">
        <v>44430</v>
      </c>
      <c r="K40" s="11" t="s">
        <v>1119</v>
      </c>
      <c r="L40" s="11"/>
      <c r="M40" s="11" t="s">
        <v>616</v>
      </c>
      <c r="N40" s="11" t="s">
        <v>1120</v>
      </c>
      <c r="O40" s="11" t="s">
        <v>616</v>
      </c>
      <c r="P40" s="11" t="s">
        <v>616</v>
      </c>
      <c r="Q40" s="11" t="s">
        <v>1121</v>
      </c>
      <c r="R40" s="11" t="s">
        <v>465</v>
      </c>
      <c r="AA40" s="1" t="str">
        <f>Tablica2a!A12</f>
        <v>2.</v>
      </c>
      <c r="AB40" s="1" t="str">
        <f>Tablica2a!B12</f>
        <v>---</v>
      </c>
      <c r="AC40" s="1" t="str">
        <f>Tablica2a!C12</f>
        <v>---</v>
      </c>
      <c r="AD40" s="1">
        <f>Tablica2a!D12</f>
        <v>0</v>
      </c>
      <c r="AE40" s="1">
        <f>Tablica2a!E12</f>
        <v>0</v>
      </c>
      <c r="AF40" s="1">
        <f>Tablica2a!F12</f>
        <v>0</v>
      </c>
      <c r="AG40" s="1">
        <f>Tablica2a!G12</f>
        <v>0</v>
      </c>
      <c r="AH40" s="1">
        <f>Tablica2a!H12</f>
        <v>0</v>
      </c>
      <c r="AI40" s="1">
        <f>Tablica2a!I12</f>
        <v>0</v>
      </c>
      <c r="AJ40" s="1">
        <f>Tablica2a!J12</f>
        <v>0</v>
      </c>
      <c r="AK40" s="1">
        <f>Tablica2a!K12</f>
        <v>0</v>
      </c>
      <c r="AL40" s="1">
        <f>Tablica2a!L12</f>
        <v>0</v>
      </c>
      <c r="AM40" s="1">
        <f>Tablica2a!M12</f>
        <v>0</v>
      </c>
      <c r="AN40" s="1">
        <f>Tablica2a!N12</f>
        <v>0</v>
      </c>
      <c r="AO40" s="1">
        <f>Tablica2a!O12</f>
        <v>0</v>
      </c>
      <c r="AP40" s="1" t="str">
        <f>Tablica2a!P12</f>
        <v>   --- ODABERITE ŽUPANIJU  ---</v>
      </c>
      <c r="AQ40" s="1">
        <f>Tablica2a!Q12</f>
        <v>6.821210263296962E-13</v>
      </c>
      <c r="AR40" s="1" t="str">
        <f>Tablica2a!R12</f>
        <v>SS-T2a</v>
      </c>
      <c r="AS40" s="1" t="str">
        <f>Tablica2a!S12</f>
        <v>2018/2019</v>
      </c>
      <c r="AT40" s="1" t="str">
        <f>Tablica2a!T12</f>
        <v>POČETAK</v>
      </c>
      <c r="AU40" s="1">
        <f>Tablica2a!U12</f>
        <v>0</v>
      </c>
      <c r="AV40" s="1">
        <f>Tablica2a!V12</f>
        <v>0</v>
      </c>
    </row>
    <row r="41" spans="7:48" ht="12.75">
      <c r="G41" s="11" t="s">
        <v>981</v>
      </c>
      <c r="H41" s="11" t="s">
        <v>1122</v>
      </c>
      <c r="I41" s="11" t="s">
        <v>1123</v>
      </c>
      <c r="J41" s="11">
        <v>44320</v>
      </c>
      <c r="K41" s="11" t="s">
        <v>1124</v>
      </c>
      <c r="L41" s="11"/>
      <c r="M41" s="11" t="s">
        <v>616</v>
      </c>
      <c r="N41" s="11" t="s">
        <v>1125</v>
      </c>
      <c r="O41" s="11" t="s">
        <v>616</v>
      </c>
      <c r="P41" s="11" t="s">
        <v>616</v>
      </c>
      <c r="Q41" s="11" t="s">
        <v>1126</v>
      </c>
      <c r="R41" s="11" t="s">
        <v>465</v>
      </c>
      <c r="AA41" s="1" t="str">
        <f>Tablica2a!A13</f>
        <v>3.</v>
      </c>
      <c r="AB41" s="1" t="str">
        <f>Tablica2a!B13</f>
        <v>---</v>
      </c>
      <c r="AC41" s="1" t="str">
        <f>Tablica2a!C13</f>
        <v>---</v>
      </c>
      <c r="AD41" s="1">
        <f>Tablica2a!D13</f>
        <v>0</v>
      </c>
      <c r="AE41" s="1">
        <f>Tablica2a!E13</f>
        <v>0</v>
      </c>
      <c r="AF41" s="1">
        <f>Tablica2a!F13</f>
        <v>0</v>
      </c>
      <c r="AG41" s="1">
        <f>Tablica2a!G13</f>
        <v>0</v>
      </c>
      <c r="AH41" s="1">
        <f>Tablica2a!H13</f>
        <v>0</v>
      </c>
      <c r="AI41" s="1">
        <f>Tablica2a!I13</f>
        <v>0</v>
      </c>
      <c r="AJ41" s="1">
        <f>Tablica2a!J13</f>
        <v>0</v>
      </c>
      <c r="AK41" s="1">
        <f>Tablica2a!K13</f>
        <v>0</v>
      </c>
      <c r="AL41" s="1">
        <f>Tablica2a!L13</f>
        <v>0</v>
      </c>
      <c r="AM41" s="1">
        <f>Tablica2a!M13</f>
        <v>0</v>
      </c>
      <c r="AN41" s="1">
        <f>Tablica2a!N13</f>
        <v>0</v>
      </c>
      <c r="AO41" s="1">
        <f>Tablica2a!O13</f>
        <v>0</v>
      </c>
      <c r="AP41" s="1" t="str">
        <f>Tablica2a!P13</f>
        <v>   --- ODABERITE ŽUPANIJU  ---</v>
      </c>
      <c r="AQ41" s="1">
        <f>Tablica2a!Q13</f>
        <v>6.821210263296962E-13</v>
      </c>
      <c r="AR41" s="1" t="str">
        <f>Tablica2a!R13</f>
        <v>SS-T2a</v>
      </c>
      <c r="AS41" s="1" t="str">
        <f>Tablica2a!S13</f>
        <v>2018/2019</v>
      </c>
      <c r="AT41" s="1" t="str">
        <f>Tablica2a!T13</f>
        <v>POČETAK</v>
      </c>
      <c r="AU41" s="1">
        <f>Tablica2a!U13</f>
        <v>0</v>
      </c>
      <c r="AV41" s="1">
        <f>Tablica2a!V13</f>
        <v>0</v>
      </c>
    </row>
    <row r="42" spans="7:48" ht="12.75">
      <c r="G42" s="11" t="s">
        <v>982</v>
      </c>
      <c r="H42" s="11" t="s">
        <v>1127</v>
      </c>
      <c r="I42" s="11" t="s">
        <v>1128</v>
      </c>
      <c r="J42" s="11">
        <v>44320</v>
      </c>
      <c r="K42" s="11" t="s">
        <v>1124</v>
      </c>
      <c r="L42" s="11"/>
      <c r="M42" s="11" t="s">
        <v>616</v>
      </c>
      <c r="N42" s="11" t="s">
        <v>1129</v>
      </c>
      <c r="O42" s="11" t="s">
        <v>616</v>
      </c>
      <c r="P42" s="11" t="s">
        <v>616</v>
      </c>
      <c r="Q42" s="11" t="s">
        <v>1130</v>
      </c>
      <c r="R42" s="11" t="s">
        <v>465</v>
      </c>
      <c r="AA42" s="1" t="str">
        <f>Tablica2a!A14</f>
        <v>4.</v>
      </c>
      <c r="AB42" s="1" t="str">
        <f>Tablica2a!B14</f>
        <v>---</v>
      </c>
      <c r="AC42" s="1" t="str">
        <f>Tablica2a!C14</f>
        <v>---</v>
      </c>
      <c r="AD42" s="1">
        <f>Tablica2a!D14</f>
        <v>0</v>
      </c>
      <c r="AE42" s="1">
        <f>Tablica2a!E14</f>
        <v>0</v>
      </c>
      <c r="AF42" s="1">
        <f>Tablica2a!F14</f>
        <v>0</v>
      </c>
      <c r="AG42" s="1">
        <f>Tablica2a!G14</f>
        <v>0</v>
      </c>
      <c r="AH42" s="1">
        <f>Tablica2a!H14</f>
        <v>0</v>
      </c>
      <c r="AI42" s="1">
        <f>Tablica2a!I14</f>
        <v>0</v>
      </c>
      <c r="AJ42" s="1">
        <f>Tablica2a!J14</f>
        <v>0</v>
      </c>
      <c r="AK42" s="1">
        <f>Tablica2a!K14</f>
        <v>0</v>
      </c>
      <c r="AL42" s="1">
        <f>Tablica2a!L14</f>
        <v>0</v>
      </c>
      <c r="AM42" s="1">
        <f>Tablica2a!M14</f>
        <v>0</v>
      </c>
      <c r="AN42" s="1">
        <f>Tablica2a!N14</f>
        <v>0</v>
      </c>
      <c r="AO42" s="1">
        <f>Tablica2a!O14</f>
        <v>0</v>
      </c>
      <c r="AP42" s="1" t="str">
        <f>Tablica2a!P14</f>
        <v>   --- ODABERITE ŽUPANIJU  ---</v>
      </c>
      <c r="AQ42" s="1">
        <f>Tablica2a!Q14</f>
        <v>6.821210263296962E-13</v>
      </c>
      <c r="AR42" s="1" t="str">
        <f>Tablica2a!R14</f>
        <v>SS-T2a</v>
      </c>
      <c r="AS42" s="1" t="str">
        <f>Tablica2a!S14</f>
        <v>2018/2019</v>
      </c>
      <c r="AT42" s="1" t="str">
        <f>Tablica2a!T14</f>
        <v>POČETAK</v>
      </c>
      <c r="AU42" s="1">
        <f>Tablica2a!U14</f>
        <v>0</v>
      </c>
      <c r="AV42" s="1">
        <f>Tablica2a!V14</f>
        <v>0</v>
      </c>
    </row>
    <row r="43" spans="7:48" ht="12.75">
      <c r="G43" s="11" t="s">
        <v>983</v>
      </c>
      <c r="H43" s="11" t="s">
        <v>1131</v>
      </c>
      <c r="I43" s="11" t="s">
        <v>1132</v>
      </c>
      <c r="J43" s="11">
        <v>44330</v>
      </c>
      <c r="K43" s="11" t="s">
        <v>1133</v>
      </c>
      <c r="L43" s="11"/>
      <c r="M43" s="11" t="s">
        <v>616</v>
      </c>
      <c r="N43" s="11" t="s">
        <v>1134</v>
      </c>
      <c r="O43" s="11" t="s">
        <v>616</v>
      </c>
      <c r="P43" s="11" t="s">
        <v>1135</v>
      </c>
      <c r="Q43" s="11" t="s">
        <v>1136</v>
      </c>
      <c r="R43" s="11" t="s">
        <v>465</v>
      </c>
      <c r="AA43" s="1" t="str">
        <f>Tablica2a!A15</f>
        <v>5.</v>
      </c>
      <c r="AB43" s="1" t="str">
        <f>Tablica2a!B15</f>
        <v>---</v>
      </c>
      <c r="AC43" s="1" t="str">
        <f>Tablica2a!C15</f>
        <v>---</v>
      </c>
      <c r="AD43" s="1">
        <f>Tablica2a!D15</f>
        <v>0</v>
      </c>
      <c r="AE43" s="1">
        <f>Tablica2a!E15</f>
        <v>0</v>
      </c>
      <c r="AF43" s="1">
        <f>Tablica2a!F15</f>
        <v>0</v>
      </c>
      <c r="AG43" s="1">
        <f>Tablica2a!G15</f>
        <v>0</v>
      </c>
      <c r="AH43" s="1">
        <f>Tablica2a!H15</f>
        <v>0</v>
      </c>
      <c r="AI43" s="1">
        <f>Tablica2a!I15</f>
        <v>0</v>
      </c>
      <c r="AJ43" s="1">
        <f>Tablica2a!J15</f>
        <v>0</v>
      </c>
      <c r="AK43" s="1">
        <f>Tablica2a!K15</f>
        <v>0</v>
      </c>
      <c r="AL43" s="1">
        <f>Tablica2a!L15</f>
        <v>0</v>
      </c>
      <c r="AM43" s="1">
        <f>Tablica2a!M15</f>
        <v>0</v>
      </c>
      <c r="AN43" s="1">
        <f>Tablica2a!N15</f>
        <v>0</v>
      </c>
      <c r="AO43" s="1">
        <f>Tablica2a!O15</f>
        <v>0</v>
      </c>
      <c r="AP43" s="1" t="str">
        <f>Tablica2a!P15</f>
        <v>   --- ODABERITE ŽUPANIJU  ---</v>
      </c>
      <c r="AQ43" s="1">
        <f>Tablica2a!Q15</f>
        <v>6.821210263296962E-13</v>
      </c>
      <c r="AR43" s="1" t="str">
        <f>Tablica2a!R15</f>
        <v>SS-T2a</v>
      </c>
      <c r="AS43" s="1" t="str">
        <f>Tablica2a!S15</f>
        <v>2018/2019</v>
      </c>
      <c r="AT43" s="1" t="str">
        <f>Tablica2a!T15</f>
        <v>POČETAK</v>
      </c>
      <c r="AU43" s="1">
        <f>Tablica2a!U15</f>
        <v>0</v>
      </c>
      <c r="AV43" s="1">
        <f>Tablica2a!V15</f>
        <v>0</v>
      </c>
    </row>
    <row r="44" spans="7:48" ht="12.75">
      <c r="G44" s="11" t="s">
        <v>651</v>
      </c>
      <c r="H44" s="11" t="s">
        <v>652</v>
      </c>
      <c r="I44" s="11" t="s">
        <v>653</v>
      </c>
      <c r="J44" s="11" t="s">
        <v>649</v>
      </c>
      <c r="K44" s="11" t="s">
        <v>650</v>
      </c>
      <c r="L44" s="11" t="s">
        <v>647</v>
      </c>
      <c r="M44" s="11" t="s">
        <v>616</v>
      </c>
      <c r="N44" s="11" t="s">
        <v>654</v>
      </c>
      <c r="O44" s="11" t="s">
        <v>616</v>
      </c>
      <c r="P44" s="11" t="s">
        <v>616</v>
      </c>
      <c r="Q44" s="11" t="s">
        <v>655</v>
      </c>
      <c r="R44" s="11" t="s">
        <v>465</v>
      </c>
      <c r="AA44" s="1" t="str">
        <f>Tablica2a!A16</f>
        <v>6.</v>
      </c>
      <c r="AB44" s="1" t="str">
        <f>Tablica2a!B16</f>
        <v>---</v>
      </c>
      <c r="AC44" s="1" t="str">
        <f>Tablica2a!C16</f>
        <v>---</v>
      </c>
      <c r="AD44" s="1">
        <f>Tablica2a!D16</f>
        <v>0</v>
      </c>
      <c r="AE44" s="1">
        <f>Tablica2a!E16</f>
        <v>0</v>
      </c>
      <c r="AF44" s="1">
        <f>Tablica2a!F16</f>
        <v>0</v>
      </c>
      <c r="AG44" s="1">
        <f>Tablica2a!G16</f>
        <v>0</v>
      </c>
      <c r="AH44" s="1">
        <f>Tablica2a!H16</f>
        <v>0</v>
      </c>
      <c r="AI44" s="1">
        <f>Tablica2a!I16</f>
        <v>0</v>
      </c>
      <c r="AJ44" s="1">
        <f>Tablica2a!J16</f>
        <v>0</v>
      </c>
      <c r="AK44" s="1">
        <f>Tablica2a!K16</f>
        <v>0</v>
      </c>
      <c r="AL44" s="1">
        <f>Tablica2a!L16</f>
        <v>0</v>
      </c>
      <c r="AM44" s="1">
        <f>Tablica2a!M16</f>
        <v>0</v>
      </c>
      <c r="AN44" s="1">
        <f>Tablica2a!N16</f>
        <v>0</v>
      </c>
      <c r="AO44" s="1">
        <f>Tablica2a!O16</f>
        <v>0</v>
      </c>
      <c r="AP44" s="1" t="str">
        <f>Tablica2a!P16</f>
        <v>   --- ODABERITE ŽUPANIJU  ---</v>
      </c>
      <c r="AQ44" s="1">
        <f>Tablica2a!Q16</f>
        <v>6.821210263296962E-13</v>
      </c>
      <c r="AR44" s="1" t="str">
        <f>Tablica2a!R16</f>
        <v>SS-T2a</v>
      </c>
      <c r="AS44" s="1" t="str">
        <f>Tablica2a!S16</f>
        <v>2018/2019</v>
      </c>
      <c r="AT44" s="1" t="str">
        <f>Tablica2a!T16</f>
        <v>POČETAK</v>
      </c>
      <c r="AU44" s="1">
        <f>Tablica2a!U16</f>
        <v>0</v>
      </c>
      <c r="AV44" s="1">
        <f>Tablica2a!V16</f>
        <v>0</v>
      </c>
    </row>
    <row r="45" spans="7:48" ht="12.75">
      <c r="G45" s="11" t="s">
        <v>984</v>
      </c>
      <c r="H45" s="11" t="s">
        <v>1137</v>
      </c>
      <c r="I45" s="11" t="s">
        <v>1138</v>
      </c>
      <c r="J45" s="11">
        <v>44250</v>
      </c>
      <c r="K45" s="11" t="s">
        <v>1139</v>
      </c>
      <c r="L45" s="11"/>
      <c r="M45" s="11" t="s">
        <v>616</v>
      </c>
      <c r="N45" s="11" t="s">
        <v>1140</v>
      </c>
      <c r="O45" s="11" t="s">
        <v>616</v>
      </c>
      <c r="P45" s="11" t="s">
        <v>1141</v>
      </c>
      <c r="Q45" s="11" t="s">
        <v>1142</v>
      </c>
      <c r="R45" s="11" t="s">
        <v>465</v>
      </c>
      <c r="AA45" s="1" t="str">
        <f>Tablica2a!A17</f>
        <v>7.</v>
      </c>
      <c r="AB45" s="1" t="str">
        <f>Tablica2a!B17</f>
        <v>---</v>
      </c>
      <c r="AC45" s="1" t="str">
        <f>Tablica2a!C17</f>
        <v>---</v>
      </c>
      <c r="AD45" s="1">
        <f>Tablica2a!D17</f>
        <v>0</v>
      </c>
      <c r="AE45" s="1">
        <f>Tablica2a!E17</f>
        <v>0</v>
      </c>
      <c r="AF45" s="1">
        <f>Tablica2a!F17</f>
        <v>0</v>
      </c>
      <c r="AG45" s="1">
        <f>Tablica2a!G17</f>
        <v>0</v>
      </c>
      <c r="AH45" s="1">
        <f>Tablica2a!H17</f>
        <v>0</v>
      </c>
      <c r="AI45" s="1">
        <f>Tablica2a!I17</f>
        <v>0</v>
      </c>
      <c r="AJ45" s="1">
        <f>Tablica2a!J17</f>
        <v>0</v>
      </c>
      <c r="AK45" s="1">
        <f>Tablica2a!K17</f>
        <v>0</v>
      </c>
      <c r="AL45" s="1">
        <f>Tablica2a!L17</f>
        <v>0</v>
      </c>
      <c r="AM45" s="1">
        <f>Tablica2a!M17</f>
        <v>0</v>
      </c>
      <c r="AN45" s="1">
        <f>Tablica2a!N17</f>
        <v>0</v>
      </c>
      <c r="AO45" s="1">
        <f>Tablica2a!O17</f>
        <v>0</v>
      </c>
      <c r="AP45" s="1" t="str">
        <f>Tablica2a!P17</f>
        <v>   --- ODABERITE ŽUPANIJU  ---</v>
      </c>
      <c r="AQ45" s="1">
        <f>Tablica2a!Q17</f>
        <v>6.821210263296962E-13</v>
      </c>
      <c r="AR45" s="1" t="str">
        <f>Tablica2a!R17</f>
        <v>SS-T2a</v>
      </c>
      <c r="AS45" s="1" t="str">
        <f>Tablica2a!S17</f>
        <v>2018/2019</v>
      </c>
      <c r="AT45" s="1" t="str">
        <f>Tablica2a!T17</f>
        <v>POČETAK</v>
      </c>
      <c r="AU45" s="1">
        <f>Tablica2a!U17</f>
        <v>0</v>
      </c>
      <c r="AV45" s="1">
        <f>Tablica2a!V17</f>
        <v>0</v>
      </c>
    </row>
    <row r="46" spans="7:48" ht="12.75">
      <c r="G46" s="11" t="s">
        <v>985</v>
      </c>
      <c r="H46" s="11" t="s">
        <v>1143</v>
      </c>
      <c r="I46" s="11" t="s">
        <v>1144</v>
      </c>
      <c r="J46" s="11">
        <v>44000</v>
      </c>
      <c r="K46" s="11" t="s">
        <v>1145</v>
      </c>
      <c r="L46" s="11"/>
      <c r="M46" s="11" t="s">
        <v>616</v>
      </c>
      <c r="N46" s="11" t="s">
        <v>1146</v>
      </c>
      <c r="O46" s="11" t="s">
        <v>616</v>
      </c>
      <c r="P46" s="11" t="s">
        <v>616</v>
      </c>
      <c r="Q46" s="11" t="s">
        <v>1147</v>
      </c>
      <c r="R46" s="11" t="s">
        <v>465</v>
      </c>
      <c r="AA46" s="1" t="str">
        <f>Tablica2a!A18</f>
        <v>8.</v>
      </c>
      <c r="AB46" s="1" t="str">
        <f>Tablica2a!B18</f>
        <v>---</v>
      </c>
      <c r="AC46" s="1" t="str">
        <f>Tablica2a!C18</f>
        <v>---</v>
      </c>
      <c r="AD46" s="1">
        <f>Tablica2a!D18</f>
        <v>0</v>
      </c>
      <c r="AE46" s="1">
        <f>Tablica2a!E18</f>
        <v>0</v>
      </c>
      <c r="AF46" s="1">
        <f>Tablica2a!F18</f>
        <v>0</v>
      </c>
      <c r="AG46" s="1">
        <f>Tablica2a!G18</f>
        <v>0</v>
      </c>
      <c r="AH46" s="1">
        <f>Tablica2a!H18</f>
        <v>0</v>
      </c>
      <c r="AI46" s="1">
        <f>Tablica2a!I18</f>
        <v>0</v>
      </c>
      <c r="AJ46" s="1">
        <f>Tablica2a!J18</f>
        <v>0</v>
      </c>
      <c r="AK46" s="1">
        <f>Tablica2a!K18</f>
        <v>0</v>
      </c>
      <c r="AL46" s="1">
        <f>Tablica2a!L18</f>
        <v>0</v>
      </c>
      <c r="AM46" s="1">
        <f>Tablica2a!M18</f>
        <v>0</v>
      </c>
      <c r="AN46" s="1">
        <f>Tablica2a!N18</f>
        <v>0</v>
      </c>
      <c r="AO46" s="1">
        <f>Tablica2a!O18</f>
        <v>0</v>
      </c>
      <c r="AP46" s="1" t="str">
        <f>Tablica2a!P18</f>
        <v>   --- ODABERITE ŽUPANIJU  ---</v>
      </c>
      <c r="AQ46" s="1">
        <f>Tablica2a!Q18</f>
        <v>6.821210263296962E-13</v>
      </c>
      <c r="AR46" s="1" t="str">
        <f>Tablica2a!R18</f>
        <v>SS-T2a</v>
      </c>
      <c r="AS46" s="1" t="str">
        <f>Tablica2a!S18</f>
        <v>2018/2019</v>
      </c>
      <c r="AT46" s="1" t="str">
        <f>Tablica2a!T18</f>
        <v>POČETAK</v>
      </c>
      <c r="AU46" s="1">
        <f>Tablica2a!U18</f>
        <v>0</v>
      </c>
      <c r="AV46" s="1">
        <f>Tablica2a!V18</f>
        <v>0</v>
      </c>
    </row>
    <row r="47" spans="7:48" ht="12.75">
      <c r="G47" s="11" t="s">
        <v>986</v>
      </c>
      <c r="H47" s="11" t="s">
        <v>987</v>
      </c>
      <c r="I47" s="11" t="s">
        <v>1148</v>
      </c>
      <c r="J47" s="11">
        <v>44000</v>
      </c>
      <c r="K47" s="11" t="s">
        <v>1145</v>
      </c>
      <c r="L47" s="11"/>
      <c r="M47" s="11" t="s">
        <v>616</v>
      </c>
      <c r="N47" s="11" t="s">
        <v>1149</v>
      </c>
      <c r="O47" s="11" t="s">
        <v>616</v>
      </c>
      <c r="P47" s="11" t="s">
        <v>1150</v>
      </c>
      <c r="Q47" s="11" t="s">
        <v>1151</v>
      </c>
      <c r="R47" s="11" t="s">
        <v>465</v>
      </c>
      <c r="AA47" s="1" t="str">
        <f>Tablica2a!A19</f>
        <v>9.</v>
      </c>
      <c r="AB47" s="1" t="str">
        <f>Tablica2a!B19</f>
        <v>---</v>
      </c>
      <c r="AC47" s="1" t="str">
        <f>Tablica2a!C19</f>
        <v>---</v>
      </c>
      <c r="AD47" s="1">
        <f>Tablica2a!D19</f>
        <v>0</v>
      </c>
      <c r="AE47" s="1">
        <f>Tablica2a!E19</f>
        <v>0</v>
      </c>
      <c r="AF47" s="1">
        <f>Tablica2a!F19</f>
        <v>0</v>
      </c>
      <c r="AG47" s="1">
        <f>Tablica2a!G19</f>
        <v>0</v>
      </c>
      <c r="AH47" s="1">
        <f>Tablica2a!H19</f>
        <v>0</v>
      </c>
      <c r="AI47" s="1">
        <f>Tablica2a!I19</f>
        <v>0</v>
      </c>
      <c r="AJ47" s="1">
        <f>Tablica2a!J19</f>
        <v>0</v>
      </c>
      <c r="AK47" s="1">
        <f>Tablica2a!K19</f>
        <v>0</v>
      </c>
      <c r="AL47" s="1">
        <f>Tablica2a!L19</f>
        <v>0</v>
      </c>
      <c r="AM47" s="1">
        <f>Tablica2a!M19</f>
        <v>0</v>
      </c>
      <c r="AN47" s="1">
        <f>Tablica2a!N19</f>
        <v>0</v>
      </c>
      <c r="AO47" s="1">
        <f>Tablica2a!O19</f>
        <v>0</v>
      </c>
      <c r="AP47" s="1" t="str">
        <f>Tablica2a!P19</f>
        <v>   --- ODABERITE ŽUPANIJU  ---</v>
      </c>
      <c r="AQ47" s="1">
        <f>Tablica2a!Q19</f>
        <v>6.821210263296962E-13</v>
      </c>
      <c r="AR47" s="1" t="str">
        <f>Tablica2a!R19</f>
        <v>SS-T2a</v>
      </c>
      <c r="AS47" s="1" t="str">
        <f>Tablica2a!S19</f>
        <v>2018/2019</v>
      </c>
      <c r="AT47" s="1" t="str">
        <f>Tablica2a!T19</f>
        <v>POČETAK</v>
      </c>
      <c r="AU47" s="1">
        <f>Tablica2a!U19</f>
        <v>0</v>
      </c>
      <c r="AV47" s="1">
        <f>Tablica2a!V19</f>
        <v>0</v>
      </c>
    </row>
    <row r="48" spans="7:48" ht="12.75">
      <c r="G48" s="11" t="s">
        <v>988</v>
      </c>
      <c r="H48" s="11" t="s">
        <v>989</v>
      </c>
      <c r="I48" s="11" t="s">
        <v>1152</v>
      </c>
      <c r="J48" s="11">
        <v>44000</v>
      </c>
      <c r="K48" s="11" t="s">
        <v>1145</v>
      </c>
      <c r="L48" s="11"/>
      <c r="M48" s="11" t="s">
        <v>616</v>
      </c>
      <c r="N48" s="11" t="s">
        <v>1153</v>
      </c>
      <c r="O48" s="11" t="s">
        <v>616</v>
      </c>
      <c r="P48" s="11" t="s">
        <v>616</v>
      </c>
      <c r="Q48" s="11" t="s">
        <v>1154</v>
      </c>
      <c r="R48" s="11" t="s">
        <v>465</v>
      </c>
      <c r="AA48" s="1" t="str">
        <f>Tablica2a!A20</f>
        <v>10.</v>
      </c>
      <c r="AB48" s="1" t="str">
        <f>Tablica2a!B20</f>
        <v>---</v>
      </c>
      <c r="AC48" s="1" t="str">
        <f>Tablica2a!C20</f>
        <v>---</v>
      </c>
      <c r="AD48" s="1">
        <f>Tablica2a!D20</f>
        <v>0</v>
      </c>
      <c r="AE48" s="1">
        <f>Tablica2a!E20</f>
        <v>0</v>
      </c>
      <c r="AF48" s="1">
        <f>Tablica2a!F20</f>
        <v>0</v>
      </c>
      <c r="AG48" s="1">
        <f>Tablica2a!G20</f>
        <v>0</v>
      </c>
      <c r="AH48" s="1">
        <f>Tablica2a!H20</f>
        <v>0</v>
      </c>
      <c r="AI48" s="1">
        <f>Tablica2a!I20</f>
        <v>0</v>
      </c>
      <c r="AJ48" s="1">
        <f>Tablica2a!J20</f>
        <v>0</v>
      </c>
      <c r="AK48" s="1">
        <f>Tablica2a!K20</f>
        <v>0</v>
      </c>
      <c r="AL48" s="1">
        <f>Tablica2a!L20</f>
        <v>0</v>
      </c>
      <c r="AM48" s="1">
        <f>Tablica2a!M20</f>
        <v>0</v>
      </c>
      <c r="AN48" s="1">
        <f>Tablica2a!N20</f>
        <v>0</v>
      </c>
      <c r="AO48" s="1">
        <f>Tablica2a!O20</f>
        <v>0</v>
      </c>
      <c r="AP48" s="1" t="str">
        <f>Tablica2a!P20</f>
        <v>   --- ODABERITE ŽUPANIJU  ---</v>
      </c>
      <c r="AQ48" s="1">
        <f>Tablica2a!Q20</f>
        <v>6.821210263296962E-13</v>
      </c>
      <c r="AR48" s="1" t="str">
        <f>Tablica2a!R20</f>
        <v>SS-T2a</v>
      </c>
      <c r="AS48" s="1" t="str">
        <f>Tablica2a!S20</f>
        <v>2018/2019</v>
      </c>
      <c r="AT48" s="1" t="str">
        <f>Tablica2a!T20</f>
        <v>POČETAK</v>
      </c>
      <c r="AU48" s="1">
        <f>Tablica2a!U20</f>
        <v>0</v>
      </c>
      <c r="AV48" s="1">
        <f>Tablica2a!V20</f>
        <v>0</v>
      </c>
    </row>
    <row r="49" spans="7:48" ht="12.75">
      <c r="G49" s="11" t="s">
        <v>990</v>
      </c>
      <c r="H49" s="11" t="s">
        <v>1155</v>
      </c>
      <c r="I49" s="11" t="s">
        <v>1156</v>
      </c>
      <c r="J49" s="11">
        <v>44000</v>
      </c>
      <c r="K49" s="11" t="s">
        <v>1145</v>
      </c>
      <c r="L49" s="11"/>
      <c r="M49" s="11" t="s">
        <v>616</v>
      </c>
      <c r="N49" s="11" t="s">
        <v>1157</v>
      </c>
      <c r="O49" s="11" t="s">
        <v>616</v>
      </c>
      <c r="P49" s="11" t="s">
        <v>1158</v>
      </c>
      <c r="Q49" s="11" t="s">
        <v>1159</v>
      </c>
      <c r="R49" s="11" t="s">
        <v>465</v>
      </c>
      <c r="AA49" s="1" t="str">
        <f>Tablica2a!A21</f>
        <v>11.</v>
      </c>
      <c r="AB49" s="1" t="str">
        <f>Tablica2a!B21</f>
        <v>---</v>
      </c>
      <c r="AC49" s="1" t="str">
        <f>Tablica2a!C21</f>
        <v>---</v>
      </c>
      <c r="AD49" s="1">
        <f>Tablica2a!D21</f>
        <v>0</v>
      </c>
      <c r="AE49" s="1">
        <f>Tablica2a!E21</f>
        <v>0</v>
      </c>
      <c r="AF49" s="1">
        <f>Tablica2a!F21</f>
        <v>0</v>
      </c>
      <c r="AG49" s="1">
        <f>Tablica2a!G21</f>
        <v>0</v>
      </c>
      <c r="AH49" s="1">
        <f>Tablica2a!H21</f>
        <v>0</v>
      </c>
      <c r="AI49" s="1">
        <f>Tablica2a!I21</f>
        <v>0</v>
      </c>
      <c r="AJ49" s="1">
        <f>Tablica2a!J21</f>
        <v>0</v>
      </c>
      <c r="AK49" s="1">
        <f>Tablica2a!K21</f>
        <v>0</v>
      </c>
      <c r="AL49" s="1">
        <f>Tablica2a!L21</f>
        <v>0</v>
      </c>
      <c r="AM49" s="1">
        <f>Tablica2a!M21</f>
        <v>0</v>
      </c>
      <c r="AN49" s="1">
        <f>Tablica2a!N21</f>
        <v>0</v>
      </c>
      <c r="AO49" s="1">
        <f>Tablica2a!O21</f>
        <v>0</v>
      </c>
      <c r="AP49" s="1" t="str">
        <f>Tablica2a!P21</f>
        <v>   --- ODABERITE ŽUPANIJU  ---</v>
      </c>
      <c r="AQ49" s="1">
        <f>Tablica2a!Q21</f>
        <v>6.821210263296962E-13</v>
      </c>
      <c r="AR49" s="1" t="str">
        <f>Tablica2a!R21</f>
        <v>SS-T2a</v>
      </c>
      <c r="AS49" s="1" t="str">
        <f>Tablica2a!S21</f>
        <v>2018/2019</v>
      </c>
      <c r="AT49" s="1" t="str">
        <f>Tablica2a!T21</f>
        <v>POČETAK</v>
      </c>
      <c r="AU49" s="1">
        <f>Tablica2a!U21</f>
        <v>0</v>
      </c>
      <c r="AV49" s="1">
        <f>Tablica2a!V21</f>
        <v>0</v>
      </c>
    </row>
    <row r="50" spans="7:48" ht="12.75">
      <c r="G50" s="11" t="s">
        <v>991</v>
      </c>
      <c r="H50" s="11" t="s">
        <v>992</v>
      </c>
      <c r="I50" s="11" t="s">
        <v>1148</v>
      </c>
      <c r="J50" s="11">
        <v>44000</v>
      </c>
      <c r="K50" s="11" t="s">
        <v>1145</v>
      </c>
      <c r="L50" s="11"/>
      <c r="M50" s="11" t="s">
        <v>616</v>
      </c>
      <c r="N50" s="11" t="s">
        <v>616</v>
      </c>
      <c r="O50" s="11" t="s">
        <v>616</v>
      </c>
      <c r="P50" s="11" t="s">
        <v>1160</v>
      </c>
      <c r="Q50" s="11" t="s">
        <v>1161</v>
      </c>
      <c r="R50" s="11" t="s">
        <v>465</v>
      </c>
      <c r="AA50" s="1" t="str">
        <f>Tablica2a!A22</f>
        <v>12.</v>
      </c>
      <c r="AB50" s="1" t="str">
        <f>Tablica2a!B22</f>
        <v>---</v>
      </c>
      <c r="AC50" s="1" t="str">
        <f>Tablica2a!C22</f>
        <v>---</v>
      </c>
      <c r="AD50" s="1">
        <f>Tablica2a!D22</f>
        <v>0</v>
      </c>
      <c r="AE50" s="1">
        <f>Tablica2a!E22</f>
        <v>0</v>
      </c>
      <c r="AF50" s="1">
        <f>Tablica2a!F22</f>
        <v>0</v>
      </c>
      <c r="AG50" s="1">
        <f>Tablica2a!G22</f>
        <v>0</v>
      </c>
      <c r="AH50" s="1">
        <f>Tablica2a!H22</f>
        <v>0</v>
      </c>
      <c r="AI50" s="1">
        <f>Tablica2a!I22</f>
        <v>0</v>
      </c>
      <c r="AJ50" s="1">
        <f>Tablica2a!J22</f>
        <v>0</v>
      </c>
      <c r="AK50" s="1">
        <f>Tablica2a!K22</f>
        <v>0</v>
      </c>
      <c r="AL50" s="1">
        <f>Tablica2a!L22</f>
        <v>0</v>
      </c>
      <c r="AM50" s="1">
        <f>Tablica2a!M22</f>
        <v>0</v>
      </c>
      <c r="AN50" s="1">
        <f>Tablica2a!N22</f>
        <v>0</v>
      </c>
      <c r="AO50" s="1">
        <f>Tablica2a!O22</f>
        <v>0</v>
      </c>
      <c r="AP50" s="1" t="str">
        <f>Tablica2a!P22</f>
        <v>   --- ODABERITE ŽUPANIJU  ---</v>
      </c>
      <c r="AQ50" s="1">
        <f>Tablica2a!Q22</f>
        <v>6.821210263296962E-13</v>
      </c>
      <c r="AR50" s="1" t="str">
        <f>Tablica2a!R22</f>
        <v>SS-T2a</v>
      </c>
      <c r="AS50" s="1" t="str">
        <f>Tablica2a!S22</f>
        <v>2018/2019</v>
      </c>
      <c r="AT50" s="1" t="str">
        <f>Tablica2a!T22</f>
        <v>POČETAK</v>
      </c>
      <c r="AU50" s="1">
        <f>Tablica2a!U22</f>
        <v>0</v>
      </c>
      <c r="AV50" s="1">
        <f>Tablica2a!V22</f>
        <v>0</v>
      </c>
    </row>
    <row r="51" spans="7:48" ht="12.75">
      <c r="G51" s="11" t="s">
        <v>993</v>
      </c>
      <c r="H51" s="11" t="s">
        <v>1162</v>
      </c>
      <c r="I51" s="11" t="s">
        <v>1163</v>
      </c>
      <c r="J51" s="11">
        <v>44000</v>
      </c>
      <c r="K51" s="11" t="s">
        <v>1145</v>
      </c>
      <c r="L51" s="11"/>
      <c r="M51" s="11" t="s">
        <v>616</v>
      </c>
      <c r="N51" s="11" t="s">
        <v>1164</v>
      </c>
      <c r="O51" s="11" t="s">
        <v>616</v>
      </c>
      <c r="P51" s="11" t="s">
        <v>616</v>
      </c>
      <c r="Q51" s="11" t="s">
        <v>1165</v>
      </c>
      <c r="R51" s="11" t="s">
        <v>465</v>
      </c>
      <c r="AA51" s="1" t="str">
        <f>Tablica2a!A23</f>
        <v>13.</v>
      </c>
      <c r="AB51" s="1" t="str">
        <f>Tablica2a!B23</f>
        <v>---</v>
      </c>
      <c r="AC51" s="1" t="str">
        <f>Tablica2a!C23</f>
        <v>---</v>
      </c>
      <c r="AD51" s="1">
        <f>Tablica2a!D23</f>
        <v>0</v>
      </c>
      <c r="AE51" s="1">
        <f>Tablica2a!E23</f>
        <v>0</v>
      </c>
      <c r="AF51" s="1">
        <f>Tablica2a!F23</f>
        <v>0</v>
      </c>
      <c r="AG51" s="1">
        <f>Tablica2a!G23</f>
        <v>0</v>
      </c>
      <c r="AH51" s="1">
        <f>Tablica2a!H23</f>
        <v>0</v>
      </c>
      <c r="AI51" s="1">
        <f>Tablica2a!I23</f>
        <v>0</v>
      </c>
      <c r="AJ51" s="1">
        <f>Tablica2a!J23</f>
        <v>0</v>
      </c>
      <c r="AK51" s="1">
        <f>Tablica2a!K23</f>
        <v>0</v>
      </c>
      <c r="AL51" s="1">
        <f>Tablica2a!L23</f>
        <v>0</v>
      </c>
      <c r="AM51" s="1">
        <f>Tablica2a!M23</f>
        <v>0</v>
      </c>
      <c r="AN51" s="1">
        <f>Tablica2a!N23</f>
        <v>0</v>
      </c>
      <c r="AO51" s="1">
        <f>Tablica2a!O23</f>
        <v>0</v>
      </c>
      <c r="AP51" s="1" t="str">
        <f>Tablica2a!P23</f>
        <v>   --- ODABERITE ŽUPANIJU  ---</v>
      </c>
      <c r="AQ51" s="1">
        <f>Tablica2a!Q23</f>
        <v>6.821210263296962E-13</v>
      </c>
      <c r="AR51" s="1" t="str">
        <f>Tablica2a!R23</f>
        <v>SS-T2a</v>
      </c>
      <c r="AS51" s="1" t="str">
        <f>Tablica2a!S23</f>
        <v>2018/2019</v>
      </c>
      <c r="AT51" s="1" t="str">
        <f>Tablica2a!T23</f>
        <v>POČETAK</v>
      </c>
      <c r="AU51" s="1">
        <f>Tablica2a!U23</f>
        <v>0</v>
      </c>
      <c r="AV51" s="1">
        <f>Tablica2a!V23</f>
        <v>0</v>
      </c>
    </row>
    <row r="52" spans="7:48" ht="12.75">
      <c r="G52" s="11" t="s">
        <v>658</v>
      </c>
      <c r="H52" s="11" t="s">
        <v>659</v>
      </c>
      <c r="I52" s="11" t="s">
        <v>660</v>
      </c>
      <c r="J52" s="11" t="s">
        <v>656</v>
      </c>
      <c r="K52" s="11" t="s">
        <v>657</v>
      </c>
      <c r="L52" s="11" t="s">
        <v>647</v>
      </c>
      <c r="M52" s="11" t="s">
        <v>616</v>
      </c>
      <c r="N52" s="11" t="s">
        <v>661</v>
      </c>
      <c r="O52" s="11" t="s">
        <v>616</v>
      </c>
      <c r="P52" s="11" t="s">
        <v>616</v>
      </c>
      <c r="Q52" s="11" t="s">
        <v>662</v>
      </c>
      <c r="R52" s="11" t="s">
        <v>465</v>
      </c>
      <c r="AA52" s="1" t="str">
        <f>Tablica2a!A24</f>
        <v>14.</v>
      </c>
      <c r="AB52" s="1" t="str">
        <f>Tablica2a!B24</f>
        <v>---</v>
      </c>
      <c r="AC52" s="1" t="str">
        <f>Tablica2a!C24</f>
        <v>---</v>
      </c>
      <c r="AD52" s="1">
        <f>Tablica2a!D24</f>
        <v>0</v>
      </c>
      <c r="AE52" s="1">
        <f>Tablica2a!E24</f>
        <v>0</v>
      </c>
      <c r="AF52" s="1">
        <f>Tablica2a!F24</f>
        <v>0</v>
      </c>
      <c r="AG52" s="1">
        <f>Tablica2a!G24</f>
        <v>0</v>
      </c>
      <c r="AH52" s="1">
        <f>Tablica2a!H24</f>
        <v>0</v>
      </c>
      <c r="AI52" s="1">
        <f>Tablica2a!I24</f>
        <v>0</v>
      </c>
      <c r="AJ52" s="1">
        <f>Tablica2a!J24</f>
        <v>0</v>
      </c>
      <c r="AK52" s="1">
        <f>Tablica2a!K24</f>
        <v>0</v>
      </c>
      <c r="AL52" s="1">
        <f>Tablica2a!L24</f>
        <v>0</v>
      </c>
      <c r="AM52" s="1">
        <f>Tablica2a!M24</f>
        <v>0</v>
      </c>
      <c r="AN52" s="1">
        <f>Tablica2a!N24</f>
        <v>0</v>
      </c>
      <c r="AO52" s="1">
        <f>Tablica2a!O24</f>
        <v>0</v>
      </c>
      <c r="AP52" s="1" t="str">
        <f>Tablica2a!P24</f>
        <v>   --- ODABERITE ŽUPANIJU  ---</v>
      </c>
      <c r="AQ52" s="1">
        <f>Tablica2a!Q24</f>
        <v>6.821210263296962E-13</v>
      </c>
      <c r="AR52" s="1" t="str">
        <f>Tablica2a!R24</f>
        <v>SS-T2a</v>
      </c>
      <c r="AS52" s="1" t="str">
        <f>Tablica2a!S24</f>
        <v>2018/2019</v>
      </c>
      <c r="AT52" s="1" t="str">
        <f>Tablica2a!T24</f>
        <v>POČETAK</v>
      </c>
      <c r="AU52" s="1">
        <f>Tablica2a!U24</f>
        <v>0</v>
      </c>
      <c r="AV52" s="1">
        <f>Tablica2a!V24</f>
        <v>0</v>
      </c>
    </row>
    <row r="53" spans="7:48" ht="12.75">
      <c r="G53" s="11" t="s">
        <v>994</v>
      </c>
      <c r="H53" s="11" t="s">
        <v>995</v>
      </c>
      <c r="I53" s="11" t="s">
        <v>1166</v>
      </c>
      <c r="J53" s="11">
        <v>44415</v>
      </c>
      <c r="K53" s="11" t="s">
        <v>1167</v>
      </c>
      <c r="L53" s="11"/>
      <c r="M53" s="11" t="s">
        <v>616</v>
      </c>
      <c r="N53" s="11" t="s">
        <v>1168</v>
      </c>
      <c r="O53" s="11" t="s">
        <v>616</v>
      </c>
      <c r="P53" s="11" t="s">
        <v>616</v>
      </c>
      <c r="Q53" s="11" t="s">
        <v>1169</v>
      </c>
      <c r="R53" s="11" t="s">
        <v>465</v>
      </c>
      <c r="AA53" s="1" t="str">
        <f>Tablica2a!A25</f>
        <v>15.</v>
      </c>
      <c r="AB53" s="1" t="str">
        <f>Tablica2a!B25</f>
        <v>---</v>
      </c>
      <c r="AC53" s="1" t="str">
        <f>Tablica2a!C25</f>
        <v>---</v>
      </c>
      <c r="AD53" s="1">
        <f>Tablica2a!D25</f>
        <v>0</v>
      </c>
      <c r="AE53" s="1">
        <f>Tablica2a!E25</f>
        <v>0</v>
      </c>
      <c r="AF53" s="1">
        <f>Tablica2a!F25</f>
        <v>0</v>
      </c>
      <c r="AG53" s="1">
        <f>Tablica2a!G25</f>
        <v>0</v>
      </c>
      <c r="AH53" s="1">
        <f>Tablica2a!H25</f>
        <v>0</v>
      </c>
      <c r="AI53" s="1">
        <f>Tablica2a!I25</f>
        <v>0</v>
      </c>
      <c r="AJ53" s="1">
        <f>Tablica2a!J25</f>
        <v>0</v>
      </c>
      <c r="AK53" s="1">
        <f>Tablica2a!K25</f>
        <v>0</v>
      </c>
      <c r="AL53" s="1">
        <f>Tablica2a!L25</f>
        <v>0</v>
      </c>
      <c r="AM53" s="1">
        <f>Tablica2a!M25</f>
        <v>0</v>
      </c>
      <c r="AN53" s="1">
        <f>Tablica2a!N25</f>
        <v>0</v>
      </c>
      <c r="AO53" s="1">
        <f>Tablica2a!O25</f>
        <v>0</v>
      </c>
      <c r="AP53" s="1" t="str">
        <f>Tablica2a!P25</f>
        <v>   --- ODABERITE ŽUPANIJU  ---</v>
      </c>
      <c r="AQ53" s="1">
        <f>Tablica2a!Q25</f>
        <v>6.821210263296962E-13</v>
      </c>
      <c r="AR53" s="1" t="str">
        <f>Tablica2a!R25</f>
        <v>SS-T2a</v>
      </c>
      <c r="AS53" s="1" t="str">
        <f>Tablica2a!S25</f>
        <v>2018/2019</v>
      </c>
      <c r="AT53" s="1" t="str">
        <f>Tablica2a!T25</f>
        <v>POČETAK</v>
      </c>
      <c r="AU53" s="1">
        <f>Tablica2a!U25</f>
        <v>0</v>
      </c>
      <c r="AV53" s="1">
        <f>Tablica2a!V25</f>
        <v>0</v>
      </c>
    </row>
    <row r="54" spans="7:48" ht="12.75">
      <c r="G54" s="11" t="s">
        <v>0</v>
      </c>
      <c r="H54" s="11" t="s">
        <v>1170</v>
      </c>
      <c r="I54" s="11" t="s">
        <v>1171</v>
      </c>
      <c r="J54" s="11">
        <v>47250</v>
      </c>
      <c r="K54" s="11" t="s">
        <v>1172</v>
      </c>
      <c r="L54" s="11"/>
      <c r="M54" s="11" t="s">
        <v>1173</v>
      </c>
      <c r="N54" s="11" t="s">
        <v>1173</v>
      </c>
      <c r="O54" s="11" t="s">
        <v>1174</v>
      </c>
      <c r="P54" s="11" t="s">
        <v>1175</v>
      </c>
      <c r="Q54" s="11" t="s">
        <v>1176</v>
      </c>
      <c r="R54" s="11" t="s">
        <v>465</v>
      </c>
      <c r="AA54" s="1" t="str">
        <f>Tablica2a!A26</f>
        <v>16.</v>
      </c>
      <c r="AB54" s="1" t="str">
        <f>Tablica2a!B26</f>
        <v>---</v>
      </c>
      <c r="AC54" s="1" t="str">
        <f>Tablica2a!C26</f>
        <v>---</v>
      </c>
      <c r="AD54" s="1">
        <f>Tablica2a!D26</f>
        <v>0</v>
      </c>
      <c r="AE54" s="1">
        <f>Tablica2a!E26</f>
        <v>0</v>
      </c>
      <c r="AF54" s="1">
        <f>Tablica2a!F26</f>
        <v>0</v>
      </c>
      <c r="AG54" s="1">
        <f>Tablica2a!G26</f>
        <v>0</v>
      </c>
      <c r="AH54" s="1">
        <f>Tablica2a!H26</f>
        <v>0</v>
      </c>
      <c r="AI54" s="1">
        <f>Tablica2a!I26</f>
        <v>0</v>
      </c>
      <c r="AJ54" s="1">
        <f>Tablica2a!J26</f>
        <v>0</v>
      </c>
      <c r="AK54" s="1">
        <f>Tablica2a!K26</f>
        <v>0</v>
      </c>
      <c r="AL54" s="1">
        <f>Tablica2a!L26</f>
        <v>0</v>
      </c>
      <c r="AM54" s="1">
        <f>Tablica2a!M26</f>
        <v>0</v>
      </c>
      <c r="AN54" s="1">
        <f>Tablica2a!N26</f>
        <v>0</v>
      </c>
      <c r="AO54" s="1">
        <f>Tablica2a!O26</f>
        <v>0</v>
      </c>
      <c r="AP54" s="1" t="str">
        <f>Tablica2a!P26</f>
        <v>   --- ODABERITE ŽUPANIJU  ---</v>
      </c>
      <c r="AQ54" s="1">
        <f>Tablica2a!Q26</f>
        <v>6.821210263296962E-13</v>
      </c>
      <c r="AR54" s="1" t="str">
        <f>Tablica2a!R26</f>
        <v>SS-T2a</v>
      </c>
      <c r="AS54" s="1" t="str">
        <f>Tablica2a!S26</f>
        <v>2018/2019</v>
      </c>
      <c r="AT54" s="1" t="str">
        <f>Tablica2a!T26</f>
        <v>POČETAK</v>
      </c>
      <c r="AU54" s="1">
        <f>Tablica2a!U26</f>
        <v>0</v>
      </c>
      <c r="AV54" s="1">
        <f>Tablica2a!V26</f>
        <v>0</v>
      </c>
    </row>
    <row r="55" spans="7:48" ht="12.75">
      <c r="G55" s="11" t="s">
        <v>666</v>
      </c>
      <c r="H55" s="11" t="s">
        <v>1177</v>
      </c>
      <c r="I55" s="11" t="s">
        <v>1178</v>
      </c>
      <c r="J55" s="11">
        <v>47000</v>
      </c>
      <c r="K55" s="11" t="s">
        <v>1179</v>
      </c>
      <c r="L55" s="11"/>
      <c r="M55" s="11" t="s">
        <v>616</v>
      </c>
      <c r="N55" s="11" t="s">
        <v>1180</v>
      </c>
      <c r="O55" s="11" t="s">
        <v>616</v>
      </c>
      <c r="P55" s="11" t="s">
        <v>616</v>
      </c>
      <c r="Q55" s="11" t="s">
        <v>1181</v>
      </c>
      <c r="R55" s="11" t="s">
        <v>465</v>
      </c>
      <c r="AA55" s="1" t="str">
        <f>Tablica2a!A27</f>
        <v>17.</v>
      </c>
      <c r="AB55" s="1" t="str">
        <f>Tablica2a!B27</f>
        <v>---</v>
      </c>
      <c r="AC55" s="1" t="str">
        <f>Tablica2a!C27</f>
        <v>---</v>
      </c>
      <c r="AD55" s="1">
        <f>Tablica2a!D27</f>
        <v>0</v>
      </c>
      <c r="AE55" s="1">
        <f>Tablica2a!E27</f>
        <v>0</v>
      </c>
      <c r="AF55" s="1">
        <f>Tablica2a!F27</f>
        <v>0</v>
      </c>
      <c r="AG55" s="1">
        <f>Tablica2a!G27</f>
        <v>0</v>
      </c>
      <c r="AH55" s="1">
        <f>Tablica2a!H27</f>
        <v>0</v>
      </c>
      <c r="AI55" s="1">
        <f>Tablica2a!I27</f>
        <v>0</v>
      </c>
      <c r="AJ55" s="1">
        <f>Tablica2a!J27</f>
        <v>0</v>
      </c>
      <c r="AK55" s="1">
        <f>Tablica2a!K27</f>
        <v>0</v>
      </c>
      <c r="AL55" s="1">
        <f>Tablica2a!L27</f>
        <v>0</v>
      </c>
      <c r="AM55" s="1">
        <f>Tablica2a!M27</f>
        <v>0</v>
      </c>
      <c r="AN55" s="1">
        <f>Tablica2a!N27</f>
        <v>0</v>
      </c>
      <c r="AO55" s="1">
        <f>Tablica2a!O27</f>
        <v>0</v>
      </c>
      <c r="AP55" s="1" t="str">
        <f>Tablica2a!P27</f>
        <v>   --- ODABERITE ŽUPANIJU  ---</v>
      </c>
      <c r="AQ55" s="1">
        <f>Tablica2a!Q27</f>
        <v>6.821210263296962E-13</v>
      </c>
      <c r="AR55" s="1" t="str">
        <f>Tablica2a!R27</f>
        <v>SS-T2a</v>
      </c>
      <c r="AS55" s="1" t="str">
        <f>Tablica2a!S27</f>
        <v>2018/2019</v>
      </c>
      <c r="AT55" s="1" t="str">
        <f>Tablica2a!T27</f>
        <v>POČETAK</v>
      </c>
      <c r="AU55" s="1">
        <f>Tablica2a!U27</f>
        <v>0</v>
      </c>
      <c r="AV55" s="1">
        <f>Tablica2a!V27</f>
        <v>0</v>
      </c>
    </row>
    <row r="56" spans="7:48" ht="12.75">
      <c r="G56" s="11" t="s">
        <v>1</v>
      </c>
      <c r="H56" s="11" t="s">
        <v>1182</v>
      </c>
      <c r="I56" s="11" t="s">
        <v>1183</v>
      </c>
      <c r="J56" s="11">
        <v>47000</v>
      </c>
      <c r="K56" s="11" t="s">
        <v>1179</v>
      </c>
      <c r="L56" s="11"/>
      <c r="M56" s="11" t="s">
        <v>616</v>
      </c>
      <c r="N56" s="11" t="s">
        <v>1184</v>
      </c>
      <c r="O56" s="11" t="s">
        <v>616</v>
      </c>
      <c r="P56" s="11" t="s">
        <v>1185</v>
      </c>
      <c r="Q56" s="11" t="s">
        <v>1186</v>
      </c>
      <c r="R56" s="11" t="s">
        <v>465</v>
      </c>
      <c r="AA56" s="1" t="str">
        <f>Tablica2a!A28</f>
        <v>18.</v>
      </c>
      <c r="AB56" s="1" t="str">
        <f>Tablica2a!B28</f>
        <v>---</v>
      </c>
      <c r="AC56" s="1" t="str">
        <f>Tablica2a!C28</f>
        <v>---</v>
      </c>
      <c r="AD56" s="1">
        <f>Tablica2a!D28</f>
        <v>0</v>
      </c>
      <c r="AE56" s="1">
        <f>Tablica2a!E28</f>
        <v>0</v>
      </c>
      <c r="AF56" s="1">
        <f>Tablica2a!F28</f>
        <v>0</v>
      </c>
      <c r="AG56" s="1">
        <f>Tablica2a!G28</f>
        <v>0</v>
      </c>
      <c r="AH56" s="1">
        <f>Tablica2a!H28</f>
        <v>0</v>
      </c>
      <c r="AI56" s="1">
        <f>Tablica2a!I28</f>
        <v>0</v>
      </c>
      <c r="AJ56" s="1">
        <f>Tablica2a!J28</f>
        <v>0</v>
      </c>
      <c r="AK56" s="1">
        <f>Tablica2a!K28</f>
        <v>0</v>
      </c>
      <c r="AL56" s="1">
        <f>Tablica2a!L28</f>
        <v>0</v>
      </c>
      <c r="AM56" s="1">
        <f>Tablica2a!M28</f>
        <v>0</v>
      </c>
      <c r="AN56" s="1">
        <f>Tablica2a!N28</f>
        <v>0</v>
      </c>
      <c r="AO56" s="1">
        <f>Tablica2a!O28</f>
        <v>0</v>
      </c>
      <c r="AP56" s="1" t="str">
        <f>Tablica2a!P28</f>
        <v>   --- ODABERITE ŽUPANIJU  ---</v>
      </c>
      <c r="AQ56" s="1">
        <f>Tablica2a!Q28</f>
        <v>6.821210263296962E-13</v>
      </c>
      <c r="AR56" s="1" t="str">
        <f>Tablica2a!R28</f>
        <v>SS-T2a</v>
      </c>
      <c r="AS56" s="1" t="str">
        <f>Tablica2a!S28</f>
        <v>2018/2019</v>
      </c>
      <c r="AT56" s="1" t="str">
        <f>Tablica2a!T28</f>
        <v>POČETAK</v>
      </c>
      <c r="AU56" s="1">
        <f>Tablica2a!U28</f>
        <v>0</v>
      </c>
      <c r="AV56" s="1">
        <f>Tablica2a!V28</f>
        <v>0</v>
      </c>
    </row>
    <row r="57" spans="7:48" ht="12.75">
      <c r="G57" s="11" t="s">
        <v>2</v>
      </c>
      <c r="H57" s="11" t="s">
        <v>1187</v>
      </c>
      <c r="I57" s="11" t="s">
        <v>1188</v>
      </c>
      <c r="J57" s="11">
        <v>47000</v>
      </c>
      <c r="K57" s="11" t="s">
        <v>1179</v>
      </c>
      <c r="L57" s="11"/>
      <c r="M57" s="11" t="s">
        <v>616</v>
      </c>
      <c r="N57" s="11" t="s">
        <v>1189</v>
      </c>
      <c r="O57" s="11" t="s">
        <v>616</v>
      </c>
      <c r="P57" s="11" t="s">
        <v>616</v>
      </c>
      <c r="Q57" s="11" t="s">
        <v>1190</v>
      </c>
      <c r="R57" s="11" t="s">
        <v>465</v>
      </c>
      <c r="AA57" s="1" t="str">
        <f>Tablica2a!A29</f>
        <v>19.</v>
      </c>
      <c r="AB57" s="1" t="str">
        <f>Tablica2a!B29</f>
        <v>---</v>
      </c>
      <c r="AC57" s="1" t="str">
        <f>Tablica2a!C29</f>
        <v>---</v>
      </c>
      <c r="AD57" s="1">
        <f>Tablica2a!D29</f>
        <v>0</v>
      </c>
      <c r="AE57" s="1">
        <f>Tablica2a!E29</f>
        <v>0</v>
      </c>
      <c r="AF57" s="1">
        <f>Tablica2a!F29</f>
        <v>0</v>
      </c>
      <c r="AG57" s="1">
        <f>Tablica2a!G29</f>
        <v>0</v>
      </c>
      <c r="AH57" s="1">
        <f>Tablica2a!H29</f>
        <v>0</v>
      </c>
      <c r="AI57" s="1">
        <f>Tablica2a!I29</f>
        <v>0</v>
      </c>
      <c r="AJ57" s="1">
        <f>Tablica2a!J29</f>
        <v>0</v>
      </c>
      <c r="AK57" s="1">
        <f>Tablica2a!K29</f>
        <v>0</v>
      </c>
      <c r="AL57" s="1">
        <f>Tablica2a!L29</f>
        <v>0</v>
      </c>
      <c r="AM57" s="1">
        <f>Tablica2a!M29</f>
        <v>0</v>
      </c>
      <c r="AN57" s="1">
        <f>Tablica2a!N29</f>
        <v>0</v>
      </c>
      <c r="AO57" s="1">
        <f>Tablica2a!O29</f>
        <v>0</v>
      </c>
      <c r="AP57" s="1" t="str">
        <f>Tablica2a!P29</f>
        <v>   --- ODABERITE ŽUPANIJU  ---</v>
      </c>
      <c r="AQ57" s="1">
        <f>Tablica2a!Q29</f>
        <v>6.821210263296962E-13</v>
      </c>
      <c r="AR57" s="1" t="str">
        <f>Tablica2a!R29</f>
        <v>SS-T2a</v>
      </c>
      <c r="AS57" s="1" t="str">
        <f>Tablica2a!S29</f>
        <v>2018/2019</v>
      </c>
      <c r="AT57" s="1" t="str">
        <f>Tablica2a!T29</f>
        <v>POČETAK</v>
      </c>
      <c r="AU57" s="1">
        <f>Tablica2a!U29</f>
        <v>0</v>
      </c>
      <c r="AV57" s="1">
        <f>Tablica2a!V29</f>
        <v>0</v>
      </c>
    </row>
    <row r="58" spans="7:48" ht="12.75">
      <c r="G58" s="11" t="s">
        <v>3</v>
      </c>
      <c r="H58" s="11" t="s">
        <v>1191</v>
      </c>
      <c r="I58" s="11" t="s">
        <v>1192</v>
      </c>
      <c r="J58" s="11">
        <v>47000</v>
      </c>
      <c r="K58" s="11" t="s">
        <v>1179</v>
      </c>
      <c r="L58" s="11"/>
      <c r="M58" s="11" t="s">
        <v>616</v>
      </c>
      <c r="N58" s="11" t="s">
        <v>1193</v>
      </c>
      <c r="O58" s="11" t="s">
        <v>616</v>
      </c>
      <c r="P58" s="11" t="s">
        <v>1194</v>
      </c>
      <c r="Q58" s="11" t="s">
        <v>1195</v>
      </c>
      <c r="R58" s="11" t="s">
        <v>465</v>
      </c>
      <c r="AA58" s="1" t="str">
        <f>Tablica2a!A30</f>
        <v>20.</v>
      </c>
      <c r="AB58" s="1" t="str">
        <f>Tablica2a!B30</f>
        <v>---</v>
      </c>
      <c r="AC58" s="1" t="str">
        <f>Tablica2a!C30</f>
        <v>---</v>
      </c>
      <c r="AD58" s="1">
        <f>Tablica2a!D30</f>
        <v>0</v>
      </c>
      <c r="AE58" s="1">
        <f>Tablica2a!E30</f>
        <v>0</v>
      </c>
      <c r="AF58" s="1">
        <f>Tablica2a!F30</f>
        <v>0</v>
      </c>
      <c r="AG58" s="1">
        <f>Tablica2a!G30</f>
        <v>0</v>
      </c>
      <c r="AH58" s="1">
        <f>Tablica2a!H30</f>
        <v>0</v>
      </c>
      <c r="AI58" s="1">
        <f>Tablica2a!I30</f>
        <v>0</v>
      </c>
      <c r="AJ58" s="1">
        <f>Tablica2a!J30</f>
        <v>0</v>
      </c>
      <c r="AK58" s="1">
        <f>Tablica2a!K30</f>
        <v>0</v>
      </c>
      <c r="AL58" s="1">
        <f>Tablica2a!L30</f>
        <v>0</v>
      </c>
      <c r="AM58" s="1">
        <f>Tablica2a!M30</f>
        <v>0</v>
      </c>
      <c r="AN58" s="1">
        <f>Tablica2a!N30</f>
        <v>0</v>
      </c>
      <c r="AO58" s="1">
        <f>Tablica2a!O30</f>
        <v>0</v>
      </c>
      <c r="AP58" s="1" t="str">
        <f>Tablica2a!P30</f>
        <v>   --- ODABERITE ŽUPANIJU  ---</v>
      </c>
      <c r="AQ58" s="1">
        <f>Tablica2a!Q30</f>
        <v>6.821210263296962E-13</v>
      </c>
      <c r="AR58" s="1" t="str">
        <f>Tablica2a!R30</f>
        <v>SS-T2a</v>
      </c>
      <c r="AS58" s="1" t="str">
        <f>Tablica2a!S30</f>
        <v>2018/2019</v>
      </c>
      <c r="AT58" s="1" t="str">
        <f>Tablica2a!T30</f>
        <v>POČETAK</v>
      </c>
      <c r="AU58" s="1">
        <f>Tablica2a!U30</f>
        <v>0</v>
      </c>
      <c r="AV58" s="1">
        <f>Tablica2a!V30</f>
        <v>0</v>
      </c>
    </row>
    <row r="59" spans="7:48" ht="12.75">
      <c r="G59" s="11" t="s">
        <v>4</v>
      </c>
      <c r="H59" s="11" t="s">
        <v>1196</v>
      </c>
      <c r="I59" s="11" t="s">
        <v>1197</v>
      </c>
      <c r="J59" s="11">
        <v>47000</v>
      </c>
      <c r="K59" s="11" t="s">
        <v>1179</v>
      </c>
      <c r="L59" s="11"/>
      <c r="M59" s="11" t="s">
        <v>1198</v>
      </c>
      <c r="N59" s="11" t="s">
        <v>616</v>
      </c>
      <c r="O59" s="11" t="s">
        <v>1199</v>
      </c>
      <c r="P59" s="11" t="s">
        <v>616</v>
      </c>
      <c r="Q59" s="11" t="s">
        <v>1200</v>
      </c>
      <c r="R59" s="11" t="s">
        <v>465</v>
      </c>
      <c r="AA59" s="1" t="str">
        <f>Tablica2a!A31</f>
        <v>21.</v>
      </c>
      <c r="AB59" s="1" t="str">
        <f>Tablica2a!B31</f>
        <v>---</v>
      </c>
      <c r="AC59" s="1" t="str">
        <f>Tablica2a!C31</f>
        <v>---</v>
      </c>
      <c r="AD59" s="1">
        <f>Tablica2a!D31</f>
        <v>0</v>
      </c>
      <c r="AE59" s="1">
        <f>Tablica2a!E31</f>
        <v>0</v>
      </c>
      <c r="AF59" s="1">
        <f>Tablica2a!F31</f>
        <v>0</v>
      </c>
      <c r="AG59" s="1">
        <f>Tablica2a!G31</f>
        <v>0</v>
      </c>
      <c r="AH59" s="1">
        <f>Tablica2a!H31</f>
        <v>0</v>
      </c>
      <c r="AI59" s="1">
        <f>Tablica2a!I31</f>
        <v>0</v>
      </c>
      <c r="AJ59" s="1">
        <f>Tablica2a!J31</f>
        <v>0</v>
      </c>
      <c r="AK59" s="1">
        <f>Tablica2a!K31</f>
        <v>0</v>
      </c>
      <c r="AL59" s="1">
        <f>Tablica2a!L31</f>
        <v>0</v>
      </c>
      <c r="AM59" s="1">
        <f>Tablica2a!M31</f>
        <v>0</v>
      </c>
      <c r="AN59" s="1">
        <f>Tablica2a!N31</f>
        <v>0</v>
      </c>
      <c r="AO59" s="1">
        <f>Tablica2a!O31</f>
        <v>0</v>
      </c>
      <c r="AP59" s="1" t="str">
        <f>Tablica2a!P31</f>
        <v>   --- ODABERITE ŽUPANIJU  ---</v>
      </c>
      <c r="AQ59" s="1">
        <f>Tablica2a!Q31</f>
        <v>6.821210263296962E-13</v>
      </c>
      <c r="AR59" s="1" t="str">
        <f>Tablica2a!R31</f>
        <v>SS-T2a</v>
      </c>
      <c r="AS59" s="1" t="str">
        <f>Tablica2a!S31</f>
        <v>2018/2019</v>
      </c>
      <c r="AT59" s="1" t="str">
        <f>Tablica2a!T31</f>
        <v>POČETAK</v>
      </c>
      <c r="AU59" s="1">
        <f>Tablica2a!U31</f>
        <v>0</v>
      </c>
      <c r="AV59" s="1">
        <f>Tablica2a!V31</f>
        <v>0</v>
      </c>
    </row>
    <row r="60" spans="7:48" ht="12.75">
      <c r="G60" s="11" t="s">
        <v>5</v>
      </c>
      <c r="H60" s="11" t="s">
        <v>1201</v>
      </c>
      <c r="I60" s="11" t="s">
        <v>1202</v>
      </c>
      <c r="J60" s="11">
        <v>47000</v>
      </c>
      <c r="K60" s="11" t="s">
        <v>1179</v>
      </c>
      <c r="L60" s="11"/>
      <c r="M60" s="11" t="s">
        <v>616</v>
      </c>
      <c r="N60" s="11" t="s">
        <v>1203</v>
      </c>
      <c r="O60" s="11" t="s">
        <v>616</v>
      </c>
      <c r="P60" s="11" t="s">
        <v>1204</v>
      </c>
      <c r="Q60" s="11" t="s">
        <v>1205</v>
      </c>
      <c r="R60" s="11" t="s">
        <v>465</v>
      </c>
      <c r="AA60" s="1" t="str">
        <f>Tablica2a!A32</f>
        <v>22.</v>
      </c>
      <c r="AB60" s="1" t="str">
        <f>Tablica2a!B32</f>
        <v>---</v>
      </c>
      <c r="AC60" s="1" t="str">
        <f>Tablica2a!C32</f>
        <v>---</v>
      </c>
      <c r="AD60" s="1">
        <f>Tablica2a!D32</f>
        <v>0</v>
      </c>
      <c r="AE60" s="1">
        <f>Tablica2a!E32</f>
        <v>0</v>
      </c>
      <c r="AF60" s="1">
        <f>Tablica2a!F32</f>
        <v>0</v>
      </c>
      <c r="AG60" s="1">
        <f>Tablica2a!G32</f>
        <v>0</v>
      </c>
      <c r="AH60" s="1">
        <f>Tablica2a!H32</f>
        <v>0</v>
      </c>
      <c r="AI60" s="1">
        <f>Tablica2a!I32</f>
        <v>0</v>
      </c>
      <c r="AJ60" s="1">
        <f>Tablica2a!J32</f>
        <v>0</v>
      </c>
      <c r="AK60" s="1">
        <f>Tablica2a!K32</f>
        <v>0</v>
      </c>
      <c r="AL60" s="1">
        <f>Tablica2a!L32</f>
        <v>0</v>
      </c>
      <c r="AM60" s="1">
        <f>Tablica2a!M32</f>
        <v>0</v>
      </c>
      <c r="AN60" s="1">
        <f>Tablica2a!N32</f>
        <v>0</v>
      </c>
      <c r="AO60" s="1">
        <f>Tablica2a!O32</f>
        <v>0</v>
      </c>
      <c r="AP60" s="1" t="str">
        <f>Tablica2a!P32</f>
        <v>   --- ODABERITE ŽUPANIJU  ---</v>
      </c>
      <c r="AQ60" s="1">
        <f>Tablica2a!Q32</f>
        <v>6.821210263296962E-13</v>
      </c>
      <c r="AR60" s="1" t="str">
        <f>Tablica2a!R32</f>
        <v>SS-T2a</v>
      </c>
      <c r="AS60" s="1" t="str">
        <f>Tablica2a!S32</f>
        <v>2018/2019</v>
      </c>
      <c r="AT60" s="1" t="str">
        <f>Tablica2a!T32</f>
        <v>POČETAK</v>
      </c>
      <c r="AU60" s="1">
        <f>Tablica2a!U32</f>
        <v>0</v>
      </c>
      <c r="AV60" s="1">
        <f>Tablica2a!V32</f>
        <v>0</v>
      </c>
    </row>
    <row r="61" spans="7:48" ht="12.75">
      <c r="G61" s="11" t="s">
        <v>6</v>
      </c>
      <c r="H61" s="11" t="s">
        <v>1206</v>
      </c>
      <c r="I61" s="11" t="s">
        <v>1207</v>
      </c>
      <c r="J61" s="11">
        <v>47000</v>
      </c>
      <c r="K61" s="11" t="s">
        <v>1179</v>
      </c>
      <c r="L61" s="11"/>
      <c r="M61" s="11" t="s">
        <v>616</v>
      </c>
      <c r="N61" s="11" t="s">
        <v>1208</v>
      </c>
      <c r="O61" s="11" t="s">
        <v>616</v>
      </c>
      <c r="P61" s="11" t="s">
        <v>1209</v>
      </c>
      <c r="Q61" s="11" t="s">
        <v>1210</v>
      </c>
      <c r="R61" s="11" t="s">
        <v>465</v>
      </c>
      <c r="AA61" s="1" t="str">
        <f>Tablica2a!A33</f>
        <v>23.</v>
      </c>
      <c r="AB61" s="1" t="str">
        <f>Tablica2a!B33</f>
        <v>---</v>
      </c>
      <c r="AC61" s="1" t="str">
        <f>Tablica2a!C33</f>
        <v>---</v>
      </c>
      <c r="AD61" s="1">
        <f>Tablica2a!D33</f>
        <v>0</v>
      </c>
      <c r="AE61" s="1">
        <f>Tablica2a!E33</f>
        <v>0</v>
      </c>
      <c r="AF61" s="1">
        <f>Tablica2a!F33</f>
        <v>0</v>
      </c>
      <c r="AG61" s="1">
        <f>Tablica2a!G33</f>
        <v>0</v>
      </c>
      <c r="AH61" s="1">
        <f>Tablica2a!H33</f>
        <v>0</v>
      </c>
      <c r="AI61" s="1">
        <f>Tablica2a!I33</f>
        <v>0</v>
      </c>
      <c r="AJ61" s="1">
        <f>Tablica2a!J33</f>
        <v>0</v>
      </c>
      <c r="AK61" s="1">
        <f>Tablica2a!K33</f>
        <v>0</v>
      </c>
      <c r="AL61" s="1">
        <f>Tablica2a!L33</f>
        <v>0</v>
      </c>
      <c r="AM61" s="1">
        <f>Tablica2a!M33</f>
        <v>0</v>
      </c>
      <c r="AN61" s="1">
        <f>Tablica2a!N33</f>
        <v>0</v>
      </c>
      <c r="AO61" s="1">
        <f>Tablica2a!O33</f>
        <v>0</v>
      </c>
      <c r="AP61" s="1" t="str">
        <f>Tablica2a!P33</f>
        <v>   --- ODABERITE ŽUPANIJU  ---</v>
      </c>
      <c r="AQ61" s="1">
        <f>Tablica2a!Q33</f>
        <v>6.821210263296962E-13</v>
      </c>
      <c r="AR61" s="1" t="str">
        <f>Tablica2a!R33</f>
        <v>SS-T2a</v>
      </c>
      <c r="AS61" s="1" t="str">
        <f>Tablica2a!S33</f>
        <v>2018/2019</v>
      </c>
      <c r="AT61" s="1" t="str">
        <f>Tablica2a!T33</f>
        <v>POČETAK</v>
      </c>
      <c r="AU61" s="1">
        <f>Tablica2a!U33</f>
        <v>0</v>
      </c>
      <c r="AV61" s="1">
        <f>Tablica2a!V33</f>
        <v>0</v>
      </c>
    </row>
    <row r="62" spans="7:48" ht="12.75">
      <c r="G62" s="11" t="s">
        <v>7</v>
      </c>
      <c r="H62" s="11" t="s">
        <v>1211</v>
      </c>
      <c r="I62" s="11" t="s">
        <v>1212</v>
      </c>
      <c r="J62" s="11">
        <v>47000</v>
      </c>
      <c r="K62" s="11" t="s">
        <v>1179</v>
      </c>
      <c r="L62" s="11"/>
      <c r="M62" s="11" t="s">
        <v>616</v>
      </c>
      <c r="N62" s="11" t="s">
        <v>1213</v>
      </c>
      <c r="O62" s="11" t="s">
        <v>616</v>
      </c>
      <c r="P62" s="11" t="s">
        <v>616</v>
      </c>
      <c r="Q62" s="11" t="s">
        <v>1214</v>
      </c>
      <c r="R62" s="11" t="s">
        <v>465</v>
      </c>
      <c r="AA62" s="1" t="str">
        <f>Tablica2a!A34</f>
        <v>24.</v>
      </c>
      <c r="AB62" s="1" t="str">
        <f>Tablica2a!B34</f>
        <v>---</v>
      </c>
      <c r="AC62" s="1" t="str">
        <f>Tablica2a!C34</f>
        <v>---</v>
      </c>
      <c r="AD62" s="1">
        <f>Tablica2a!D34</f>
        <v>0</v>
      </c>
      <c r="AE62" s="1">
        <f>Tablica2a!E34</f>
        <v>0</v>
      </c>
      <c r="AF62" s="1">
        <f>Tablica2a!F34</f>
        <v>0</v>
      </c>
      <c r="AG62" s="1">
        <f>Tablica2a!G34</f>
        <v>0</v>
      </c>
      <c r="AH62" s="1">
        <f>Tablica2a!H34</f>
        <v>0</v>
      </c>
      <c r="AI62" s="1">
        <f>Tablica2a!I34</f>
        <v>0</v>
      </c>
      <c r="AJ62" s="1">
        <f>Tablica2a!J34</f>
        <v>0</v>
      </c>
      <c r="AK62" s="1">
        <f>Tablica2a!K34</f>
        <v>0</v>
      </c>
      <c r="AL62" s="1">
        <f>Tablica2a!L34</f>
        <v>0</v>
      </c>
      <c r="AM62" s="1">
        <f>Tablica2a!M34</f>
        <v>0</v>
      </c>
      <c r="AN62" s="1">
        <f>Tablica2a!N34</f>
        <v>0</v>
      </c>
      <c r="AO62" s="1">
        <f>Tablica2a!O34</f>
        <v>0</v>
      </c>
      <c r="AP62" s="1" t="str">
        <f>Tablica2a!P34</f>
        <v>   --- ODABERITE ŽUPANIJU  ---</v>
      </c>
      <c r="AQ62" s="1">
        <f>Tablica2a!Q34</f>
        <v>6.821210263296962E-13</v>
      </c>
      <c r="AR62" s="1" t="str">
        <f>Tablica2a!R34</f>
        <v>SS-T2a</v>
      </c>
      <c r="AS62" s="1" t="str">
        <f>Tablica2a!S34</f>
        <v>2018/2019</v>
      </c>
      <c r="AT62" s="1" t="str">
        <f>Tablica2a!T34</f>
        <v>POČETAK</v>
      </c>
      <c r="AU62" s="1">
        <f>Tablica2a!U34</f>
        <v>0</v>
      </c>
      <c r="AV62" s="1">
        <f>Tablica2a!V34</f>
        <v>0</v>
      </c>
    </row>
    <row r="63" spans="7:48" ht="12.75">
      <c r="G63" s="11" t="s">
        <v>8</v>
      </c>
      <c r="H63" s="11" t="s">
        <v>1215</v>
      </c>
      <c r="I63" s="11" t="s">
        <v>1216</v>
      </c>
      <c r="J63" s="11">
        <v>47000</v>
      </c>
      <c r="K63" s="11" t="s">
        <v>1179</v>
      </c>
      <c r="L63" s="11"/>
      <c r="M63" s="11" t="s">
        <v>616</v>
      </c>
      <c r="N63" s="11" t="s">
        <v>1217</v>
      </c>
      <c r="O63" s="11" t="s">
        <v>616</v>
      </c>
      <c r="P63" s="11" t="s">
        <v>616</v>
      </c>
      <c r="Q63" s="11" t="s">
        <v>1218</v>
      </c>
      <c r="R63" s="11" t="s">
        <v>465</v>
      </c>
      <c r="AA63" s="1" t="str">
        <f>Tablica2a!A35</f>
        <v>25.</v>
      </c>
      <c r="AB63" s="1" t="str">
        <f>Tablica2a!B35</f>
        <v>---</v>
      </c>
      <c r="AC63" s="1" t="str">
        <f>Tablica2a!C35</f>
        <v>---</v>
      </c>
      <c r="AD63" s="1">
        <f>Tablica2a!D35</f>
        <v>0</v>
      </c>
      <c r="AE63" s="1">
        <f>Tablica2a!E35</f>
        <v>0</v>
      </c>
      <c r="AF63" s="1">
        <f>Tablica2a!F35</f>
        <v>0</v>
      </c>
      <c r="AG63" s="1">
        <f>Tablica2a!G35</f>
        <v>0</v>
      </c>
      <c r="AH63" s="1">
        <f>Tablica2a!H35</f>
        <v>0</v>
      </c>
      <c r="AI63" s="1">
        <f>Tablica2a!I35</f>
        <v>0</v>
      </c>
      <c r="AJ63" s="1">
        <f>Tablica2a!J35</f>
        <v>0</v>
      </c>
      <c r="AK63" s="1">
        <f>Tablica2a!K35</f>
        <v>0</v>
      </c>
      <c r="AL63" s="1">
        <f>Tablica2a!L35</f>
        <v>0</v>
      </c>
      <c r="AM63" s="1">
        <f>Tablica2a!M35</f>
        <v>0</v>
      </c>
      <c r="AN63" s="1">
        <f>Tablica2a!N35</f>
        <v>0</v>
      </c>
      <c r="AO63" s="1">
        <f>Tablica2a!O35</f>
        <v>0</v>
      </c>
      <c r="AP63" s="1" t="str">
        <f>Tablica2a!P35</f>
        <v>   --- ODABERITE ŽUPANIJU  ---</v>
      </c>
      <c r="AQ63" s="1">
        <f>Tablica2a!Q35</f>
        <v>6.821210263296962E-13</v>
      </c>
      <c r="AR63" s="1" t="str">
        <f>Tablica2a!R35</f>
        <v>SS-T2a</v>
      </c>
      <c r="AS63" s="1" t="str">
        <f>Tablica2a!S35</f>
        <v>2018/2019</v>
      </c>
      <c r="AT63" s="1" t="str">
        <f>Tablica2a!T35</f>
        <v>POČETAK</v>
      </c>
      <c r="AU63" s="1">
        <f>Tablica2a!U35</f>
        <v>0</v>
      </c>
      <c r="AV63" s="1">
        <f>Tablica2a!V35</f>
        <v>0</v>
      </c>
    </row>
    <row r="64" spans="7:48" ht="12.75">
      <c r="G64" s="11" t="s">
        <v>667</v>
      </c>
      <c r="H64" s="11" t="s">
        <v>668</v>
      </c>
      <c r="I64" s="11" t="s">
        <v>669</v>
      </c>
      <c r="J64" s="11" t="s">
        <v>664</v>
      </c>
      <c r="K64" s="11" t="s">
        <v>665</v>
      </c>
      <c r="L64" s="11" t="s">
        <v>663</v>
      </c>
      <c r="M64" s="11" t="s">
        <v>616</v>
      </c>
      <c r="N64" s="11" t="s">
        <v>670</v>
      </c>
      <c r="O64" s="11" t="s">
        <v>616</v>
      </c>
      <c r="P64" s="11" t="s">
        <v>616</v>
      </c>
      <c r="Q64" s="11" t="s">
        <v>671</v>
      </c>
      <c r="R64" s="11" t="s">
        <v>465</v>
      </c>
      <c r="AA64" s="1" t="str">
        <f>Tablica2a!A36</f>
        <v>26.</v>
      </c>
      <c r="AB64" s="1" t="str">
        <f>Tablica2a!B36</f>
        <v>---</v>
      </c>
      <c r="AC64" s="1" t="str">
        <f>Tablica2a!C36</f>
        <v>---</v>
      </c>
      <c r="AD64" s="1">
        <f>Tablica2a!D36</f>
        <v>0</v>
      </c>
      <c r="AE64" s="1">
        <f>Tablica2a!E36</f>
        <v>0</v>
      </c>
      <c r="AF64" s="1">
        <f>Tablica2a!F36</f>
        <v>0</v>
      </c>
      <c r="AG64" s="1">
        <f>Tablica2a!G36</f>
        <v>0</v>
      </c>
      <c r="AH64" s="1">
        <f>Tablica2a!H36</f>
        <v>0</v>
      </c>
      <c r="AI64" s="1">
        <f>Tablica2a!I36</f>
        <v>0</v>
      </c>
      <c r="AJ64" s="1">
        <f>Tablica2a!J36</f>
        <v>0</v>
      </c>
      <c r="AK64" s="1">
        <f>Tablica2a!K36</f>
        <v>0</v>
      </c>
      <c r="AL64" s="1">
        <f>Tablica2a!L36</f>
        <v>0</v>
      </c>
      <c r="AM64" s="1">
        <f>Tablica2a!M36</f>
        <v>0</v>
      </c>
      <c r="AN64" s="1">
        <f>Tablica2a!N36</f>
        <v>0</v>
      </c>
      <c r="AO64" s="1">
        <f>Tablica2a!O36</f>
        <v>0</v>
      </c>
      <c r="AP64" s="1" t="str">
        <f>Tablica2a!P36</f>
        <v>   --- ODABERITE ŽUPANIJU  ---</v>
      </c>
      <c r="AQ64" s="1">
        <f>Tablica2a!Q36</f>
        <v>6.821210263296962E-13</v>
      </c>
      <c r="AR64" s="1" t="str">
        <f>Tablica2a!R36</f>
        <v>SS-T2a</v>
      </c>
      <c r="AS64" s="1" t="str">
        <f>Tablica2a!S36</f>
        <v>2018/2019</v>
      </c>
      <c r="AT64" s="1" t="str">
        <f>Tablica2a!T36</f>
        <v>POČETAK</v>
      </c>
      <c r="AU64" s="1">
        <f>Tablica2a!U36</f>
        <v>0</v>
      </c>
      <c r="AV64" s="1">
        <f>Tablica2a!V36</f>
        <v>0</v>
      </c>
    </row>
    <row r="65" spans="7:48" ht="12.75">
      <c r="G65" s="11" t="s">
        <v>9</v>
      </c>
      <c r="H65" s="11" t="s">
        <v>1219</v>
      </c>
      <c r="I65" s="11" t="s">
        <v>1220</v>
      </c>
      <c r="J65" s="11">
        <v>47300</v>
      </c>
      <c r="K65" s="11" t="s">
        <v>1221</v>
      </c>
      <c r="L65" s="11"/>
      <c r="M65" s="11" t="s">
        <v>616</v>
      </c>
      <c r="N65" s="11" t="s">
        <v>1222</v>
      </c>
      <c r="O65" s="11" t="s">
        <v>616</v>
      </c>
      <c r="P65" s="11" t="s">
        <v>616</v>
      </c>
      <c r="Q65" s="11" t="s">
        <v>10</v>
      </c>
      <c r="R65" s="11" t="s">
        <v>465</v>
      </c>
      <c r="AA65" s="1" t="str">
        <f>Tablica2a!A37</f>
        <v>27.</v>
      </c>
      <c r="AB65" s="1" t="str">
        <f>Tablica2a!B37</f>
        <v>---</v>
      </c>
      <c r="AC65" s="1" t="str">
        <f>Tablica2a!C37</f>
        <v>---</v>
      </c>
      <c r="AD65" s="1">
        <f>Tablica2a!D37</f>
        <v>0</v>
      </c>
      <c r="AE65" s="1">
        <f>Tablica2a!E37</f>
        <v>0</v>
      </c>
      <c r="AF65" s="1">
        <f>Tablica2a!F37</f>
        <v>0</v>
      </c>
      <c r="AG65" s="1">
        <f>Tablica2a!G37</f>
        <v>0</v>
      </c>
      <c r="AH65" s="1">
        <f>Tablica2a!H37</f>
        <v>0</v>
      </c>
      <c r="AI65" s="1">
        <f>Tablica2a!I37</f>
        <v>0</v>
      </c>
      <c r="AJ65" s="1">
        <f>Tablica2a!J37</f>
        <v>0</v>
      </c>
      <c r="AK65" s="1">
        <f>Tablica2a!K37</f>
        <v>0</v>
      </c>
      <c r="AL65" s="1">
        <f>Tablica2a!L37</f>
        <v>0</v>
      </c>
      <c r="AM65" s="1">
        <f>Tablica2a!M37</f>
        <v>0</v>
      </c>
      <c r="AN65" s="1">
        <f>Tablica2a!N37</f>
        <v>0</v>
      </c>
      <c r="AO65" s="1">
        <f>Tablica2a!O37</f>
        <v>0</v>
      </c>
      <c r="AP65" s="1" t="str">
        <f>Tablica2a!P37</f>
        <v>   --- ODABERITE ŽUPANIJU  ---</v>
      </c>
      <c r="AQ65" s="1">
        <f>Tablica2a!Q37</f>
        <v>6.821210263296962E-13</v>
      </c>
      <c r="AR65" s="1" t="str">
        <f>Tablica2a!R37</f>
        <v>SS-T2a</v>
      </c>
      <c r="AS65" s="1" t="str">
        <f>Tablica2a!S37</f>
        <v>2018/2019</v>
      </c>
      <c r="AT65" s="1" t="str">
        <f>Tablica2a!T37</f>
        <v>POČETAK</v>
      </c>
      <c r="AU65" s="1">
        <f>Tablica2a!U37</f>
        <v>0</v>
      </c>
      <c r="AV65" s="1">
        <f>Tablica2a!V37</f>
        <v>0</v>
      </c>
    </row>
    <row r="66" spans="7:48" ht="12.75">
      <c r="G66" s="11" t="s">
        <v>11</v>
      </c>
      <c r="H66" s="11" t="s">
        <v>1223</v>
      </c>
      <c r="I66" s="11" t="s">
        <v>1224</v>
      </c>
      <c r="J66" s="11">
        <v>47300</v>
      </c>
      <c r="K66" s="11" t="s">
        <v>1221</v>
      </c>
      <c r="L66" s="11"/>
      <c r="M66" s="11" t="s">
        <v>616</v>
      </c>
      <c r="N66" s="11" t="s">
        <v>1225</v>
      </c>
      <c r="O66" s="11" t="s">
        <v>616</v>
      </c>
      <c r="P66" s="11" t="s">
        <v>1226</v>
      </c>
      <c r="Q66" s="11" t="s">
        <v>1227</v>
      </c>
      <c r="R66" s="11" t="s">
        <v>465</v>
      </c>
      <c r="AA66" s="1" t="str">
        <f>Tablica2a!A38</f>
        <v>28.</v>
      </c>
      <c r="AB66" s="1" t="str">
        <f>Tablica2a!B38</f>
        <v>---</v>
      </c>
      <c r="AC66" s="1" t="str">
        <f>Tablica2a!C38</f>
        <v>---</v>
      </c>
      <c r="AD66" s="1">
        <f>Tablica2a!D38</f>
        <v>0</v>
      </c>
      <c r="AE66" s="1">
        <f>Tablica2a!E38</f>
        <v>0</v>
      </c>
      <c r="AF66" s="1">
        <f>Tablica2a!F38</f>
        <v>0</v>
      </c>
      <c r="AG66" s="1">
        <f>Tablica2a!G38</f>
        <v>0</v>
      </c>
      <c r="AH66" s="1">
        <f>Tablica2a!H38</f>
        <v>0</v>
      </c>
      <c r="AI66" s="1">
        <f>Tablica2a!I38</f>
        <v>0</v>
      </c>
      <c r="AJ66" s="1">
        <f>Tablica2a!J38</f>
        <v>0</v>
      </c>
      <c r="AK66" s="1">
        <f>Tablica2a!K38</f>
        <v>0</v>
      </c>
      <c r="AL66" s="1">
        <f>Tablica2a!L38</f>
        <v>0</v>
      </c>
      <c r="AM66" s="1">
        <f>Tablica2a!M38</f>
        <v>0</v>
      </c>
      <c r="AN66" s="1">
        <f>Tablica2a!N38</f>
        <v>0</v>
      </c>
      <c r="AO66" s="1">
        <f>Tablica2a!O38</f>
        <v>0</v>
      </c>
      <c r="AP66" s="1" t="str">
        <f>Tablica2a!P38</f>
        <v>   --- ODABERITE ŽUPANIJU  ---</v>
      </c>
      <c r="AQ66" s="1">
        <f>Tablica2a!Q38</f>
        <v>6.821210263296962E-13</v>
      </c>
      <c r="AR66" s="1" t="str">
        <f>Tablica2a!R38</f>
        <v>SS-T2a</v>
      </c>
      <c r="AS66" s="1" t="str">
        <f>Tablica2a!S38</f>
        <v>2018/2019</v>
      </c>
      <c r="AT66" s="1" t="str">
        <f>Tablica2a!T38</f>
        <v>POČETAK</v>
      </c>
      <c r="AU66" s="1">
        <f>Tablica2a!U38</f>
        <v>0</v>
      </c>
      <c r="AV66" s="1">
        <f>Tablica2a!V38</f>
        <v>0</v>
      </c>
    </row>
    <row r="67" spans="7:48" ht="12.75">
      <c r="G67" s="11" t="s">
        <v>12</v>
      </c>
      <c r="H67" s="11" t="s">
        <v>1228</v>
      </c>
      <c r="I67" s="11" t="s">
        <v>1229</v>
      </c>
      <c r="J67" s="11">
        <v>47240</v>
      </c>
      <c r="K67" s="11" t="s">
        <v>1230</v>
      </c>
      <c r="L67" s="11"/>
      <c r="M67" s="11" t="s">
        <v>616</v>
      </c>
      <c r="N67" s="11" t="s">
        <v>1231</v>
      </c>
      <c r="O67" s="11" t="s">
        <v>616</v>
      </c>
      <c r="P67" s="11" t="s">
        <v>616</v>
      </c>
      <c r="Q67" s="11" t="s">
        <v>1232</v>
      </c>
      <c r="R67" s="11" t="s">
        <v>465</v>
      </c>
      <c r="AA67" s="1" t="str">
        <f>Tablica2a!A39</f>
        <v>29.</v>
      </c>
      <c r="AB67" s="1" t="str">
        <f>Tablica2a!B39</f>
        <v>---</v>
      </c>
      <c r="AC67" s="1" t="str">
        <f>Tablica2a!C39</f>
        <v>---</v>
      </c>
      <c r="AD67" s="1">
        <f>Tablica2a!D39</f>
        <v>0</v>
      </c>
      <c r="AE67" s="1">
        <f>Tablica2a!E39</f>
        <v>0</v>
      </c>
      <c r="AF67" s="1">
        <f>Tablica2a!F39</f>
        <v>0</v>
      </c>
      <c r="AG67" s="1">
        <f>Tablica2a!G39</f>
        <v>0</v>
      </c>
      <c r="AH67" s="1">
        <f>Tablica2a!H39</f>
        <v>0</v>
      </c>
      <c r="AI67" s="1">
        <f>Tablica2a!I39</f>
        <v>0</v>
      </c>
      <c r="AJ67" s="1">
        <f>Tablica2a!J39</f>
        <v>0</v>
      </c>
      <c r="AK67" s="1">
        <f>Tablica2a!K39</f>
        <v>0</v>
      </c>
      <c r="AL67" s="1">
        <f>Tablica2a!L39</f>
        <v>0</v>
      </c>
      <c r="AM67" s="1">
        <f>Tablica2a!M39</f>
        <v>0</v>
      </c>
      <c r="AN67" s="1">
        <f>Tablica2a!N39</f>
        <v>0</v>
      </c>
      <c r="AO67" s="1">
        <f>Tablica2a!O39</f>
        <v>0</v>
      </c>
      <c r="AP67" s="1" t="str">
        <f>Tablica2a!P39</f>
        <v>   --- ODABERITE ŽUPANIJU  ---</v>
      </c>
      <c r="AQ67" s="1">
        <f>Tablica2a!Q39</f>
        <v>6.821210263296962E-13</v>
      </c>
      <c r="AR67" s="1" t="str">
        <f>Tablica2a!R39</f>
        <v>SS-T2a</v>
      </c>
      <c r="AS67" s="1" t="str">
        <f>Tablica2a!S39</f>
        <v>2018/2019</v>
      </c>
      <c r="AT67" s="1" t="str">
        <f>Tablica2a!T39</f>
        <v>POČETAK</v>
      </c>
      <c r="AU67" s="1">
        <f>Tablica2a!U39</f>
        <v>0</v>
      </c>
      <c r="AV67" s="1">
        <f>Tablica2a!V39</f>
        <v>0</v>
      </c>
    </row>
    <row r="68" spans="7:48" ht="12.75">
      <c r="G68" s="11" t="s">
        <v>13</v>
      </c>
      <c r="H68" s="11" t="s">
        <v>14</v>
      </c>
      <c r="I68" s="11" t="s">
        <v>1233</v>
      </c>
      <c r="J68" s="11">
        <v>42240</v>
      </c>
      <c r="K68" s="11" t="s">
        <v>1234</v>
      </c>
      <c r="L68" s="11"/>
      <c r="M68" s="11" t="s">
        <v>616</v>
      </c>
      <c r="N68" s="11" t="s">
        <v>1235</v>
      </c>
      <c r="O68" s="11" t="s">
        <v>616</v>
      </c>
      <c r="P68" s="11" t="s">
        <v>616</v>
      </c>
      <c r="Q68" s="11" t="s">
        <v>1236</v>
      </c>
      <c r="R68" s="11" t="s">
        <v>465</v>
      </c>
      <c r="AA68" s="1" t="str">
        <f>Tablica3!A11</f>
        <v>1.</v>
      </c>
      <c r="AB68" s="1" t="str">
        <f>Tablica3!B11</f>
        <v>Gimnazija</v>
      </c>
      <c r="AC68" s="1">
        <f>Tablica3!C11</f>
        <v>0</v>
      </c>
      <c r="AD68" s="1">
        <f>Tablica3!D11</f>
        <v>0</v>
      </c>
      <c r="AE68" s="1">
        <f>Tablica3!E11</f>
        <v>0</v>
      </c>
      <c r="AF68" s="1">
        <f>Tablica3!F11</f>
        <v>0</v>
      </c>
      <c r="AG68" s="1">
        <f>Tablica3!G11</f>
        <v>0</v>
      </c>
      <c r="AH68" s="1">
        <f>Tablica3!H11</f>
        <v>0</v>
      </c>
      <c r="AI68" s="1">
        <f>Tablica3!I11</f>
        <v>0</v>
      </c>
      <c r="AJ68" s="1">
        <f>Tablica3!J11</f>
        <v>0</v>
      </c>
      <c r="AK68" s="1">
        <f>Tablica3!K11</f>
        <v>0</v>
      </c>
      <c r="AL68" s="1">
        <f>Tablica3!L11</f>
        <v>0</v>
      </c>
      <c r="AM68" s="1">
        <f>Tablica3!M11</f>
        <v>0</v>
      </c>
      <c r="AN68" s="1">
        <f>Tablica3!N11</f>
        <v>0</v>
      </c>
      <c r="AO68" s="1">
        <f>Tablica3!O11</f>
        <v>0</v>
      </c>
      <c r="AP68" s="1" t="str">
        <f>Tablica3!P11</f>
        <v>   --- ODABERITE ŽUPANIJU  ---</v>
      </c>
      <c r="AQ68" s="1">
        <f>Tablica3!Q11</f>
        <v>6.821210263296962E-13</v>
      </c>
      <c r="AR68" s="1" t="str">
        <f>Tablica3!R11</f>
        <v>SS-T3</v>
      </c>
      <c r="AS68" s="1" t="str">
        <f>Tablica3!S11</f>
        <v>2018/2019</v>
      </c>
      <c r="AT68" s="1" t="str">
        <f>Tablica3!T11</f>
        <v>POČETAK</v>
      </c>
      <c r="AU68" s="1">
        <f>Tablica3!U11</f>
        <v>0</v>
      </c>
      <c r="AV68" s="1">
        <f>Tablica3!V11</f>
        <v>0</v>
      </c>
    </row>
    <row r="69" spans="7:48" ht="12.75">
      <c r="G69" s="11" t="s">
        <v>15</v>
      </c>
      <c r="H69" s="11" t="s">
        <v>16</v>
      </c>
      <c r="I69" s="11" t="s">
        <v>1237</v>
      </c>
      <c r="J69" s="11">
        <v>42243</v>
      </c>
      <c r="K69" s="11" t="s">
        <v>1238</v>
      </c>
      <c r="L69" s="11"/>
      <c r="M69" s="11" t="s">
        <v>1239</v>
      </c>
      <c r="N69" s="11" t="s">
        <v>1240</v>
      </c>
      <c r="O69" s="11" t="s">
        <v>616</v>
      </c>
      <c r="P69" s="11" t="s">
        <v>1241</v>
      </c>
      <c r="Q69" s="11" t="s">
        <v>1242</v>
      </c>
      <c r="R69" s="11" t="s">
        <v>465</v>
      </c>
      <c r="AA69" s="1" t="str">
        <f>Tablica3!A13</f>
        <v>3.</v>
      </c>
      <c r="AB69" s="1" t="str">
        <f>Tablica3!B13</f>
        <v>Četverogodišnji strukovni programi </v>
      </c>
      <c r="AC69" s="1">
        <f>Tablica3!C13</f>
        <v>0</v>
      </c>
      <c r="AD69" s="1">
        <f>Tablica3!D13</f>
        <v>0</v>
      </c>
      <c r="AE69" s="1">
        <f>Tablica3!E13</f>
        <v>0</v>
      </c>
      <c r="AF69" s="1">
        <f>Tablica3!F13</f>
        <v>0</v>
      </c>
      <c r="AG69" s="1">
        <f>Tablica3!G13</f>
        <v>0</v>
      </c>
      <c r="AH69" s="1">
        <f>Tablica3!H13</f>
        <v>0</v>
      </c>
      <c r="AI69" s="1">
        <f>Tablica3!I13</f>
        <v>0</v>
      </c>
      <c r="AJ69" s="1">
        <f>Tablica3!J13</f>
        <v>0</v>
      </c>
      <c r="AK69" s="1">
        <f>Tablica3!K13</f>
        <v>0</v>
      </c>
      <c r="AL69" s="1">
        <f>Tablica3!L13</f>
        <v>0</v>
      </c>
      <c r="AM69" s="1">
        <f>Tablica3!M13</f>
        <v>0</v>
      </c>
      <c r="AN69" s="1">
        <f>Tablica3!N13</f>
        <v>0</v>
      </c>
      <c r="AO69" s="1">
        <f>Tablica3!O13</f>
        <v>0</v>
      </c>
      <c r="AP69" s="1" t="str">
        <f>Tablica3!P13</f>
        <v>   --- ODABERITE ŽUPANIJU  ---</v>
      </c>
      <c r="AQ69" s="1">
        <f>Tablica3!Q13</f>
        <v>6.821210263296962E-13</v>
      </c>
      <c r="AR69" s="1" t="str">
        <f>Tablica3!R13</f>
        <v>SS-T3</v>
      </c>
      <c r="AS69" s="1" t="str">
        <f>Tablica3!S13</f>
        <v>2018/2019</v>
      </c>
      <c r="AT69" s="1" t="str">
        <f>Tablica3!T13</f>
        <v>POČETAK</v>
      </c>
      <c r="AU69" s="1">
        <f>Tablica3!U13</f>
        <v>0</v>
      </c>
      <c r="AV69" s="1">
        <f>Tablica3!V13</f>
        <v>0</v>
      </c>
    </row>
    <row r="70" spans="7:48" ht="12.75">
      <c r="G70" s="11" t="s">
        <v>1243</v>
      </c>
      <c r="H70" s="11" t="s">
        <v>1244</v>
      </c>
      <c r="I70" s="11" t="s">
        <v>1245</v>
      </c>
      <c r="J70" s="11">
        <v>42240</v>
      </c>
      <c r="K70" s="11" t="s">
        <v>1234</v>
      </c>
      <c r="L70" s="11"/>
      <c r="M70" s="11" t="s">
        <v>1246</v>
      </c>
      <c r="N70" s="11" t="s">
        <v>1247</v>
      </c>
      <c r="O70" s="11" t="s">
        <v>616</v>
      </c>
      <c r="P70" s="11" t="s">
        <v>616</v>
      </c>
      <c r="Q70" s="11" t="s">
        <v>1248</v>
      </c>
      <c r="R70" s="11" t="s">
        <v>465</v>
      </c>
      <c r="AA70" s="1" t="str">
        <f>Tablica3!A14</f>
        <v>4.</v>
      </c>
      <c r="AB70" s="1" t="str">
        <f>Tablica3!B14</f>
        <v>Trogodišnji strukovni programi </v>
      </c>
      <c r="AC70" s="1">
        <f>Tablica3!C14</f>
        <v>0</v>
      </c>
      <c r="AD70" s="1">
        <f>Tablica3!D14</f>
        <v>0</v>
      </c>
      <c r="AE70" s="1">
        <f>Tablica3!E14</f>
        <v>0</v>
      </c>
      <c r="AF70" s="1">
        <f>Tablica3!F14</f>
        <v>0</v>
      </c>
      <c r="AG70" s="1">
        <f>Tablica3!G14</f>
        <v>0</v>
      </c>
      <c r="AH70" s="1">
        <f>Tablica3!H14</f>
        <v>0</v>
      </c>
      <c r="AI70" s="1">
        <f>Tablica3!I14</f>
        <v>0</v>
      </c>
      <c r="AJ70" s="1">
        <f>Tablica3!J14</f>
        <v>0</v>
      </c>
      <c r="AK70" s="1">
        <f>Tablica3!K14</f>
        <v>0</v>
      </c>
      <c r="AL70" s="1">
        <f>Tablica3!L14</f>
        <v>0</v>
      </c>
      <c r="AM70" s="1">
        <f>Tablica3!M14</f>
        <v>0</v>
      </c>
      <c r="AN70" s="1">
        <f>Tablica3!N14</f>
        <v>0</v>
      </c>
      <c r="AO70" s="1">
        <f>Tablica3!O14</f>
        <v>0</v>
      </c>
      <c r="AP70" s="1" t="str">
        <f>Tablica3!P14</f>
        <v>   --- ODABERITE ŽUPANIJU  ---</v>
      </c>
      <c r="AQ70" s="1">
        <f>Tablica3!Q14</f>
        <v>6.821210263296962E-13</v>
      </c>
      <c r="AR70" s="1" t="str">
        <f>Tablica3!R14</f>
        <v>SS-T3</v>
      </c>
      <c r="AS70" s="1" t="str">
        <f>Tablica3!S14</f>
        <v>2018/2019</v>
      </c>
      <c r="AT70" s="1" t="str">
        <f>Tablica3!T14</f>
        <v>POČETAK</v>
      </c>
      <c r="AU70" s="1">
        <f>Tablica3!U14</f>
        <v>0</v>
      </c>
      <c r="AV70" s="1">
        <f>Tablica3!V14</f>
        <v>0</v>
      </c>
    </row>
    <row r="71" spans="7:48" ht="12.75">
      <c r="G71" s="11" t="s">
        <v>1249</v>
      </c>
      <c r="H71" s="11" t="s">
        <v>1250</v>
      </c>
      <c r="I71" s="11" t="s">
        <v>1251</v>
      </c>
      <c r="J71" s="11">
        <v>42000</v>
      </c>
      <c r="K71" s="11" t="s">
        <v>1252</v>
      </c>
      <c r="L71" s="11"/>
      <c r="M71" s="11"/>
      <c r="N71" s="11"/>
      <c r="O71" s="11"/>
      <c r="P71" s="11"/>
      <c r="Q71" s="11" t="s">
        <v>1253</v>
      </c>
      <c r="R71" s="11" t="s">
        <v>465</v>
      </c>
      <c r="AA71" s="1" t="str">
        <f>Tablica3!A15</f>
        <v>5.</v>
      </c>
      <c r="AB71" s="1" t="str">
        <f>Tablica3!B15</f>
        <v>Programi niže stručne spreme </v>
      </c>
      <c r="AC71" s="1">
        <f>Tablica3!C15</f>
        <v>0</v>
      </c>
      <c r="AD71" s="1">
        <f>Tablica3!D15</f>
        <v>0</v>
      </c>
      <c r="AE71" s="1">
        <f>Tablica3!E15</f>
        <v>0</v>
      </c>
      <c r="AF71" s="1">
        <f>Tablica3!F15</f>
        <v>0</v>
      </c>
      <c r="AG71" s="1">
        <f>Tablica3!G15</f>
        <v>0</v>
      </c>
      <c r="AH71" s="1">
        <f>Tablica3!H15</f>
        <v>0</v>
      </c>
      <c r="AI71" s="1">
        <f>Tablica3!I15</f>
        <v>0</v>
      </c>
      <c r="AJ71" s="1">
        <f>Tablica3!J15</f>
        <v>0</v>
      </c>
      <c r="AK71" s="1">
        <f>Tablica3!K15</f>
        <v>0</v>
      </c>
      <c r="AL71" s="1">
        <f>Tablica3!L15</f>
        <v>0</v>
      </c>
      <c r="AM71" s="1">
        <f>Tablica3!M15</f>
        <v>0</v>
      </c>
      <c r="AN71" s="1">
        <f>Tablica3!N15</f>
        <v>0</v>
      </c>
      <c r="AO71" s="1">
        <f>Tablica3!O15</f>
        <v>0</v>
      </c>
      <c r="AP71" s="1" t="str">
        <f>Tablica3!P15</f>
        <v>   --- ODABERITE ŽUPANIJU  ---</v>
      </c>
      <c r="AQ71" s="1">
        <f>Tablica3!Q15</f>
        <v>6.821210263296962E-13</v>
      </c>
      <c r="AR71" s="1" t="str">
        <f>Tablica3!R15</f>
        <v>SS-T3</v>
      </c>
      <c r="AS71" s="1" t="str">
        <f>Tablica3!S15</f>
        <v>2018/2019</v>
      </c>
      <c r="AT71" s="1" t="str">
        <f>Tablica3!T15</f>
        <v>POČETAK</v>
      </c>
      <c r="AU71" s="1">
        <f>Tablica3!U15</f>
        <v>0</v>
      </c>
      <c r="AV71" s="1">
        <f>Tablica3!V15</f>
        <v>0</v>
      </c>
    </row>
    <row r="72" spans="7:48" ht="12.75">
      <c r="G72" s="11" t="s">
        <v>17</v>
      </c>
      <c r="H72" s="11" t="s">
        <v>18</v>
      </c>
      <c r="I72" s="11" t="s">
        <v>1254</v>
      </c>
      <c r="J72" s="11">
        <v>42000</v>
      </c>
      <c r="K72" s="11" t="s">
        <v>1252</v>
      </c>
      <c r="L72" s="11"/>
      <c r="M72" s="11" t="s">
        <v>1255</v>
      </c>
      <c r="N72" s="11" t="s">
        <v>616</v>
      </c>
      <c r="O72" s="11" t="s">
        <v>616</v>
      </c>
      <c r="P72" s="11" t="s">
        <v>616</v>
      </c>
      <c r="Q72" s="11" t="s">
        <v>1256</v>
      </c>
      <c r="R72" s="11" t="s">
        <v>465</v>
      </c>
      <c r="AA72" s="1" t="str">
        <f>Tablica3!A16</f>
        <v>6.</v>
      </c>
      <c r="AB72" s="1" t="str">
        <f>Tablica3!B16</f>
        <v>Programi za učenike s teškoćama u razvoju </v>
      </c>
      <c r="AC72" s="1">
        <f>Tablica3!C16</f>
        <v>0</v>
      </c>
      <c r="AD72" s="1">
        <f>Tablica3!D16</f>
        <v>0</v>
      </c>
      <c r="AE72" s="1">
        <f>Tablica3!E16</f>
        <v>0</v>
      </c>
      <c r="AF72" s="1">
        <f>Tablica3!F16</f>
        <v>0</v>
      </c>
      <c r="AG72" s="1">
        <f>Tablica3!G16</f>
        <v>0</v>
      </c>
      <c r="AH72" s="1">
        <f>Tablica3!H16</f>
        <v>0</v>
      </c>
      <c r="AI72" s="1">
        <f>Tablica3!I16</f>
        <v>0</v>
      </c>
      <c r="AJ72" s="1">
        <f>Tablica3!J16</f>
        <v>0</v>
      </c>
      <c r="AK72" s="1">
        <f>Tablica3!K16</f>
        <v>0</v>
      </c>
      <c r="AL72" s="1">
        <f>Tablica3!L16</f>
        <v>0</v>
      </c>
      <c r="AM72" s="1">
        <f>Tablica3!M16</f>
        <v>0</v>
      </c>
      <c r="AN72" s="1">
        <f>Tablica3!N16</f>
        <v>0</v>
      </c>
      <c r="AO72" s="1">
        <f>Tablica3!O16</f>
        <v>0</v>
      </c>
      <c r="AP72" s="1" t="str">
        <f>Tablica3!P16</f>
        <v>   --- ODABERITE ŽUPANIJU  ---</v>
      </c>
      <c r="AQ72" s="1">
        <f>Tablica3!Q16</f>
        <v>6.821210263296962E-13</v>
      </c>
      <c r="AR72" s="1" t="str">
        <f>Tablica3!R16</f>
        <v>SS-T3</v>
      </c>
      <c r="AS72" s="1" t="str">
        <f>Tablica3!S16</f>
        <v>2018/2019</v>
      </c>
      <c r="AT72" s="1" t="str">
        <f>Tablica3!T16</f>
        <v>POČETAK</v>
      </c>
      <c r="AU72" s="1">
        <f>Tablica3!U16</f>
        <v>0</v>
      </c>
      <c r="AV72" s="1">
        <f>Tablica3!V16</f>
        <v>0</v>
      </c>
    </row>
    <row r="73" spans="7:48" ht="12.75">
      <c r="G73" s="11" t="s">
        <v>19</v>
      </c>
      <c r="H73" s="11" t="s">
        <v>20</v>
      </c>
      <c r="I73" s="11" t="s">
        <v>1257</v>
      </c>
      <c r="J73" s="11">
        <v>42000</v>
      </c>
      <c r="K73" s="11" t="s">
        <v>1252</v>
      </c>
      <c r="L73" s="11"/>
      <c r="M73" s="11" t="s">
        <v>1258</v>
      </c>
      <c r="N73" s="11" t="s">
        <v>1259</v>
      </c>
      <c r="O73" s="11" t="s">
        <v>616</v>
      </c>
      <c r="P73" s="11" t="s">
        <v>616</v>
      </c>
      <c r="Q73" s="11" t="s">
        <v>1260</v>
      </c>
      <c r="R73" s="11" t="s">
        <v>465</v>
      </c>
      <c r="AA73" s="1" t="str">
        <f>Tablica3!A17</f>
        <v>7.</v>
      </c>
      <c r="AB73" s="1" t="str">
        <f>Tablica3!B17</f>
        <v>Likovne umjetnosti i dizajna</v>
      </c>
      <c r="AC73" s="1">
        <f>Tablica3!C17</f>
        <v>0</v>
      </c>
      <c r="AD73" s="1">
        <f>Tablica3!D17</f>
        <v>0</v>
      </c>
      <c r="AE73" s="1">
        <f>Tablica3!E17</f>
        <v>0</v>
      </c>
      <c r="AF73" s="1">
        <f>Tablica3!F17</f>
        <v>0</v>
      </c>
      <c r="AG73" s="1">
        <f>Tablica3!G17</f>
        <v>0</v>
      </c>
      <c r="AH73" s="1">
        <f>Tablica3!H17</f>
        <v>0</v>
      </c>
      <c r="AI73" s="1">
        <f>Tablica3!I17</f>
        <v>0</v>
      </c>
      <c r="AJ73" s="1">
        <f>Tablica3!J17</f>
        <v>0</v>
      </c>
      <c r="AK73" s="1">
        <f>Tablica3!K17</f>
        <v>0</v>
      </c>
      <c r="AL73" s="1">
        <f>Tablica3!L17</f>
        <v>0</v>
      </c>
      <c r="AM73" s="1">
        <f>Tablica3!M17</f>
        <v>0</v>
      </c>
      <c r="AN73" s="1">
        <f>Tablica3!N17</f>
        <v>0</v>
      </c>
      <c r="AO73" s="1">
        <f>Tablica3!O17</f>
        <v>0</v>
      </c>
      <c r="AP73" s="1" t="str">
        <f>Tablica3!P17</f>
        <v>   --- ODABERITE ŽUPANIJU  ---</v>
      </c>
      <c r="AQ73" s="1">
        <f>Tablica3!Q17</f>
        <v>6.821210263296962E-13</v>
      </c>
      <c r="AR73" s="1" t="str">
        <f>Tablica3!R17</f>
        <v>SS-T3</v>
      </c>
      <c r="AS73" s="1" t="str">
        <f>Tablica3!S17</f>
        <v>2018/2019</v>
      </c>
      <c r="AT73" s="1" t="str">
        <f>Tablica3!T17</f>
        <v>POČETAK</v>
      </c>
      <c r="AU73" s="1">
        <f>Tablica3!U17</f>
        <v>0</v>
      </c>
      <c r="AV73" s="1">
        <f>Tablica3!V17</f>
        <v>0</v>
      </c>
    </row>
    <row r="74" spans="7:48" ht="12.75">
      <c r="G74" s="11" t="s">
        <v>21</v>
      </c>
      <c r="H74" s="11" t="s">
        <v>22</v>
      </c>
      <c r="I74" s="11" t="s">
        <v>1261</v>
      </c>
      <c r="J74" s="11">
        <v>42000</v>
      </c>
      <c r="K74" s="11" t="s">
        <v>1252</v>
      </c>
      <c r="L74" s="11"/>
      <c r="M74" s="11" t="s">
        <v>1262</v>
      </c>
      <c r="N74" s="11" t="s">
        <v>1262</v>
      </c>
      <c r="O74" s="11" t="s">
        <v>1263</v>
      </c>
      <c r="P74" s="11" t="s">
        <v>1264</v>
      </c>
      <c r="Q74" s="11" t="s">
        <v>1265</v>
      </c>
      <c r="R74" s="11" t="s">
        <v>465</v>
      </c>
      <c r="AA74" s="70" t="str">
        <f>Tablica3!A18</f>
        <v>8.</v>
      </c>
      <c r="AB74" s="70" t="str">
        <f>Tablica3!B18</f>
        <v>Glazbena škola u sastavu škole </v>
      </c>
      <c r="AC74" s="70">
        <f>Tablica3!C18</f>
        <v>0</v>
      </c>
      <c r="AD74" s="70">
        <f>Tablica3!D18</f>
        <v>0</v>
      </c>
      <c r="AE74" s="70">
        <f>Tablica3!E18</f>
        <v>0</v>
      </c>
      <c r="AF74" s="70">
        <f>Tablica3!F18</f>
        <v>0</v>
      </c>
      <c r="AG74" s="70">
        <f>Tablica3!G18</f>
        <v>0</v>
      </c>
      <c r="AH74" s="70">
        <f>Tablica3!H18</f>
        <v>0</v>
      </c>
      <c r="AI74" s="70">
        <f>Tablica3!I18</f>
        <v>0</v>
      </c>
      <c r="AJ74" s="1">
        <f>Tablica3!J18</f>
        <v>0</v>
      </c>
      <c r="AK74" s="1">
        <f>Tablica3!K18</f>
        <v>0</v>
      </c>
      <c r="AL74" s="70">
        <f>Tablica3!L18</f>
        <v>0</v>
      </c>
      <c r="AM74" s="70">
        <f>Tablica3!M18</f>
        <v>0</v>
      </c>
      <c r="AN74" s="70">
        <f>Tablica3!N18</f>
        <v>0</v>
      </c>
      <c r="AO74" s="70">
        <f>Tablica3!O18</f>
        <v>0</v>
      </c>
      <c r="AP74" s="70" t="str">
        <f>Tablica3!P18</f>
        <v>   --- ODABERITE ŽUPANIJU  ---</v>
      </c>
      <c r="AQ74" s="70">
        <f>Tablica3!Q18</f>
        <v>6.821210263296962E-13</v>
      </c>
      <c r="AR74" s="70" t="str">
        <f>Tablica3!R18</f>
        <v>SS-T3</v>
      </c>
      <c r="AS74" s="70" t="str">
        <f>Tablica3!S18</f>
        <v>2018/2019</v>
      </c>
      <c r="AT74" s="70" t="str">
        <f>Tablica3!T18</f>
        <v>POČETAK</v>
      </c>
      <c r="AU74" s="70">
        <f>Tablica3!U18</f>
        <v>0</v>
      </c>
      <c r="AV74" s="70">
        <f>Tablica3!V18</f>
        <v>0</v>
      </c>
    </row>
    <row r="75" spans="7:48" ht="12.75">
      <c r="G75" s="11" t="s">
        <v>23</v>
      </c>
      <c r="H75" s="11" t="s">
        <v>24</v>
      </c>
      <c r="I75" s="11" t="s">
        <v>1266</v>
      </c>
      <c r="J75" s="11">
        <v>42000</v>
      </c>
      <c r="K75" s="11" t="s">
        <v>1252</v>
      </c>
      <c r="L75" s="11"/>
      <c r="M75" s="11" t="s">
        <v>616</v>
      </c>
      <c r="N75" s="11" t="s">
        <v>1267</v>
      </c>
      <c r="O75" s="11" t="s">
        <v>1268</v>
      </c>
      <c r="P75" s="11" t="s">
        <v>1269</v>
      </c>
      <c r="Q75" s="11" t="s">
        <v>1270</v>
      </c>
      <c r="R75" s="11" t="s">
        <v>465</v>
      </c>
      <c r="AA75" s="1" t="str">
        <f>Tablica3!A19</f>
        <v>9.</v>
      </c>
      <c r="AB75" s="1" t="str">
        <f>Tablica3!B19</f>
        <v>Baletno-plesna škola u sastavu škole</v>
      </c>
      <c r="AC75" s="1">
        <f>Tablica3!C19</f>
        <v>0</v>
      </c>
      <c r="AD75" s="1">
        <f>Tablica3!D19</f>
        <v>0</v>
      </c>
      <c r="AE75" s="1">
        <f>Tablica3!E19</f>
        <v>0</v>
      </c>
      <c r="AF75" s="1">
        <f>Tablica3!F19</f>
        <v>0</v>
      </c>
      <c r="AG75" s="1">
        <f>Tablica3!G19</f>
        <v>0</v>
      </c>
      <c r="AH75" s="1">
        <f>Tablica3!H19</f>
        <v>0</v>
      </c>
      <c r="AI75" s="1">
        <f>Tablica3!I19</f>
        <v>0</v>
      </c>
      <c r="AJ75" s="1">
        <f>Tablica3!J19</f>
        <v>0</v>
      </c>
      <c r="AK75" s="1">
        <f>Tablica3!K19</f>
        <v>0</v>
      </c>
      <c r="AL75" s="1">
        <f>Tablica3!L19</f>
        <v>0</v>
      </c>
      <c r="AM75" s="1">
        <f>Tablica3!M19</f>
        <v>0</v>
      </c>
      <c r="AN75" s="1">
        <f>Tablica3!N19</f>
        <v>0</v>
      </c>
      <c r="AO75" s="1">
        <f>Tablica3!O19</f>
        <v>0</v>
      </c>
      <c r="AP75" s="1" t="str">
        <f>Tablica3!P19</f>
        <v>   --- ODABERITE ŽUPANIJU  ---</v>
      </c>
      <c r="AQ75" s="1">
        <f>Tablica3!Q19</f>
        <v>6.821210263296962E-13</v>
      </c>
      <c r="AR75" s="1" t="str">
        <f>Tablica3!R19</f>
        <v>SS-T3</v>
      </c>
      <c r="AS75" s="1" t="str">
        <f>Tablica3!S19</f>
        <v>2018/2019</v>
      </c>
      <c r="AT75" s="1" t="str">
        <f>Tablica3!T19</f>
        <v>POČETAK</v>
      </c>
      <c r="AU75" s="1">
        <f>Tablica3!U19</f>
        <v>0</v>
      </c>
      <c r="AV75" s="1">
        <f>Tablica3!V19</f>
        <v>0</v>
      </c>
    </row>
    <row r="76" spans="7:46" ht="12.75">
      <c r="G76" s="11" t="s">
        <v>25</v>
      </c>
      <c r="H76" s="11" t="s">
        <v>26</v>
      </c>
      <c r="I76" s="11" t="s">
        <v>1271</v>
      </c>
      <c r="J76" s="11">
        <v>42000</v>
      </c>
      <c r="K76" s="11" t="s">
        <v>1252</v>
      </c>
      <c r="L76" s="11"/>
      <c r="M76" s="11" t="s">
        <v>616</v>
      </c>
      <c r="N76" s="11" t="s">
        <v>1272</v>
      </c>
      <c r="O76" s="11" t="s">
        <v>616</v>
      </c>
      <c r="P76" s="11" t="s">
        <v>616</v>
      </c>
      <c r="Q76" s="11" t="s">
        <v>1273</v>
      </c>
      <c r="R76" s="11" t="s">
        <v>465</v>
      </c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7:46" ht="12.75">
      <c r="G77" s="11" t="s">
        <v>27</v>
      </c>
      <c r="H77" s="11" t="s">
        <v>1274</v>
      </c>
      <c r="I77" s="11" t="s">
        <v>1275</v>
      </c>
      <c r="J77" s="11">
        <v>42000</v>
      </c>
      <c r="K77" s="11" t="s">
        <v>1252</v>
      </c>
      <c r="L77" s="11"/>
      <c r="M77" s="11" t="s">
        <v>1276</v>
      </c>
      <c r="N77" s="11" t="s">
        <v>1277</v>
      </c>
      <c r="O77" s="11" t="s">
        <v>616</v>
      </c>
      <c r="P77" s="11" t="s">
        <v>616</v>
      </c>
      <c r="Q77" s="11" t="s">
        <v>1278</v>
      </c>
      <c r="R77" s="11" t="s">
        <v>465</v>
      </c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7:46" ht="12.75">
      <c r="G78" s="11" t="s">
        <v>28</v>
      </c>
      <c r="H78" s="11" t="s">
        <v>29</v>
      </c>
      <c r="I78" s="11" t="s">
        <v>1279</v>
      </c>
      <c r="J78" s="11">
        <v>42000</v>
      </c>
      <c r="K78" s="11" t="s">
        <v>1252</v>
      </c>
      <c r="L78" s="11"/>
      <c r="M78" s="11" t="s">
        <v>616</v>
      </c>
      <c r="N78" s="11" t="s">
        <v>1280</v>
      </c>
      <c r="O78" s="11" t="s">
        <v>616</v>
      </c>
      <c r="P78" s="11" t="s">
        <v>616</v>
      </c>
      <c r="Q78" s="11" t="s">
        <v>1281</v>
      </c>
      <c r="R78" s="11" t="s">
        <v>465</v>
      </c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7:46" ht="12.75">
      <c r="G79" s="11" t="s">
        <v>30</v>
      </c>
      <c r="H79" s="11" t="s">
        <v>1282</v>
      </c>
      <c r="I79" s="11" t="s">
        <v>1283</v>
      </c>
      <c r="J79" s="11">
        <v>42000</v>
      </c>
      <c r="K79" s="11" t="s">
        <v>1252</v>
      </c>
      <c r="L79" s="11"/>
      <c r="M79" s="11" t="s">
        <v>1284</v>
      </c>
      <c r="N79" s="11" t="s">
        <v>616</v>
      </c>
      <c r="O79" s="11" t="s">
        <v>616</v>
      </c>
      <c r="P79" s="11" t="s">
        <v>616</v>
      </c>
      <c r="Q79" s="11" t="s">
        <v>1285</v>
      </c>
      <c r="R79" s="11" t="s">
        <v>465</v>
      </c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7:46" ht="12.75">
      <c r="G80" s="11" t="s">
        <v>675</v>
      </c>
      <c r="H80" s="11" t="s">
        <v>676</v>
      </c>
      <c r="I80" s="11" t="s">
        <v>677</v>
      </c>
      <c r="J80" s="11" t="s">
        <v>673</v>
      </c>
      <c r="K80" s="11" t="s">
        <v>674</v>
      </c>
      <c r="L80" s="11" t="s">
        <v>672</v>
      </c>
      <c r="M80" s="11" t="s">
        <v>678</v>
      </c>
      <c r="N80" s="11" t="s">
        <v>616</v>
      </c>
      <c r="O80" s="11" t="s">
        <v>616</v>
      </c>
      <c r="P80" s="11" t="s">
        <v>616</v>
      </c>
      <c r="Q80" s="11" t="s">
        <v>679</v>
      </c>
      <c r="R80" s="11" t="s">
        <v>465</v>
      </c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7:46" ht="12.75">
      <c r="G81" s="11" t="s">
        <v>31</v>
      </c>
      <c r="H81" s="11" t="s">
        <v>1286</v>
      </c>
      <c r="I81" s="11" t="s">
        <v>1287</v>
      </c>
      <c r="J81" s="11">
        <v>42000</v>
      </c>
      <c r="K81" s="11" t="s">
        <v>1252</v>
      </c>
      <c r="L81" s="11"/>
      <c r="M81" s="11" t="s">
        <v>1288</v>
      </c>
      <c r="N81" s="11" t="s">
        <v>616</v>
      </c>
      <c r="O81" s="11" t="s">
        <v>616</v>
      </c>
      <c r="P81" s="11" t="s">
        <v>616</v>
      </c>
      <c r="Q81" s="11" t="s">
        <v>34</v>
      </c>
      <c r="R81" s="11" t="s">
        <v>465</v>
      </c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7:46" ht="12.75">
      <c r="G82" s="11" t="s">
        <v>35</v>
      </c>
      <c r="H82" s="11" t="s">
        <v>36</v>
      </c>
      <c r="I82" s="11" t="s">
        <v>515</v>
      </c>
      <c r="J82" s="11" t="s">
        <v>673</v>
      </c>
      <c r="K82" s="11" t="s">
        <v>674</v>
      </c>
      <c r="L82" s="11" t="s">
        <v>672</v>
      </c>
      <c r="M82" s="11" t="s">
        <v>33</v>
      </c>
      <c r="N82" s="11" t="s">
        <v>616</v>
      </c>
      <c r="O82" s="11" t="s">
        <v>616</v>
      </c>
      <c r="P82" s="11" t="s">
        <v>616</v>
      </c>
      <c r="Q82" s="11" t="s">
        <v>37</v>
      </c>
      <c r="R82" s="11" t="s">
        <v>465</v>
      </c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7:46" ht="12.75">
      <c r="G83" s="11" t="s">
        <v>38</v>
      </c>
      <c r="H83" s="11" t="s">
        <v>39</v>
      </c>
      <c r="I83" s="11" t="s">
        <v>1289</v>
      </c>
      <c r="J83" s="11">
        <v>42000</v>
      </c>
      <c r="K83" s="11" t="s">
        <v>1252</v>
      </c>
      <c r="L83" s="11"/>
      <c r="M83" s="11" t="s">
        <v>616</v>
      </c>
      <c r="N83" s="11" t="s">
        <v>1290</v>
      </c>
      <c r="O83" s="11" t="s">
        <v>616</v>
      </c>
      <c r="P83" s="11" t="s">
        <v>1291</v>
      </c>
      <c r="Q83" s="11" t="s">
        <v>40</v>
      </c>
      <c r="R83" s="11" t="s">
        <v>465</v>
      </c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7:46" ht="12.75">
      <c r="G84" s="11" t="s">
        <v>41</v>
      </c>
      <c r="H84" s="11" t="s">
        <v>42</v>
      </c>
      <c r="I84" s="11" t="s">
        <v>32</v>
      </c>
      <c r="J84" s="11" t="s">
        <v>673</v>
      </c>
      <c r="K84" s="11" t="s">
        <v>674</v>
      </c>
      <c r="L84" s="11" t="s">
        <v>672</v>
      </c>
      <c r="M84" s="11" t="s">
        <v>616</v>
      </c>
      <c r="N84" s="11" t="s">
        <v>43</v>
      </c>
      <c r="O84" s="11" t="s">
        <v>44</v>
      </c>
      <c r="P84" s="11" t="s">
        <v>616</v>
      </c>
      <c r="Q84" s="11" t="s">
        <v>45</v>
      </c>
      <c r="R84" s="11" t="s">
        <v>465</v>
      </c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7:46" ht="12.75">
      <c r="G85" s="11" t="s">
        <v>1292</v>
      </c>
      <c r="H85" s="11" t="s">
        <v>1293</v>
      </c>
      <c r="I85" s="11" t="s">
        <v>1294</v>
      </c>
      <c r="J85" s="11">
        <v>42230</v>
      </c>
      <c r="K85" s="11" t="s">
        <v>1295</v>
      </c>
      <c r="L85" s="11"/>
      <c r="M85" s="11"/>
      <c r="N85" s="11"/>
      <c r="O85" s="11"/>
      <c r="P85" s="11"/>
      <c r="Q85" s="11" t="s">
        <v>1296</v>
      </c>
      <c r="R85" s="11" t="s">
        <v>465</v>
      </c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7:46" ht="12.75">
      <c r="G86" s="11" t="s">
        <v>1297</v>
      </c>
      <c r="H86" s="11" t="s">
        <v>1298</v>
      </c>
      <c r="I86" s="11" t="s">
        <v>1299</v>
      </c>
      <c r="J86" s="11">
        <v>42220</v>
      </c>
      <c r="K86" s="11" t="s">
        <v>1300</v>
      </c>
      <c r="L86" s="11"/>
      <c r="M86" s="11"/>
      <c r="N86" s="11"/>
      <c r="O86" s="11"/>
      <c r="P86" s="11"/>
      <c r="Q86" s="11" t="s">
        <v>1301</v>
      </c>
      <c r="R86" s="11" t="s">
        <v>465</v>
      </c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7:46" ht="12.75">
      <c r="G87" s="11" t="s">
        <v>46</v>
      </c>
      <c r="H87" s="11" t="s">
        <v>1302</v>
      </c>
      <c r="I87" s="11" t="s">
        <v>1303</v>
      </c>
      <c r="J87" s="11">
        <v>42207</v>
      </c>
      <c r="K87" s="11" t="s">
        <v>1304</v>
      </c>
      <c r="L87" s="11"/>
      <c r="M87" s="11" t="s">
        <v>1305</v>
      </c>
      <c r="N87" s="11" t="s">
        <v>1305</v>
      </c>
      <c r="O87" s="11" t="s">
        <v>1306</v>
      </c>
      <c r="P87" s="11" t="s">
        <v>616</v>
      </c>
      <c r="Q87" s="11" t="s">
        <v>1307</v>
      </c>
      <c r="R87" s="11" t="s">
        <v>465</v>
      </c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7:46" ht="12.75">
      <c r="G88" s="11" t="s">
        <v>47</v>
      </c>
      <c r="H88" s="11" t="s">
        <v>1308</v>
      </c>
      <c r="I88" s="11" t="s">
        <v>1309</v>
      </c>
      <c r="J88" s="11">
        <v>48350</v>
      </c>
      <c r="K88" s="11" t="s">
        <v>1310</v>
      </c>
      <c r="L88" s="11"/>
      <c r="M88" s="11" t="s">
        <v>616</v>
      </c>
      <c r="N88" s="11" t="s">
        <v>1311</v>
      </c>
      <c r="O88" s="11" t="s">
        <v>616</v>
      </c>
      <c r="P88" s="11" t="s">
        <v>616</v>
      </c>
      <c r="Q88" s="11" t="s">
        <v>1312</v>
      </c>
      <c r="R88" s="11" t="s">
        <v>465</v>
      </c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7:46" ht="12.75">
      <c r="G89" s="11" t="s">
        <v>48</v>
      </c>
      <c r="H89" s="11" t="s">
        <v>1313</v>
      </c>
      <c r="I89" s="11" t="s">
        <v>1309</v>
      </c>
      <c r="J89" s="11">
        <v>48350</v>
      </c>
      <c r="K89" s="11" t="s">
        <v>1310</v>
      </c>
      <c r="L89" s="11"/>
      <c r="M89" s="11" t="s">
        <v>1314</v>
      </c>
      <c r="N89" s="11" t="s">
        <v>616</v>
      </c>
      <c r="O89" s="11" t="s">
        <v>616</v>
      </c>
      <c r="P89" s="11" t="s">
        <v>616</v>
      </c>
      <c r="Q89" s="11" t="s">
        <v>1315</v>
      </c>
      <c r="R89" s="11" t="s">
        <v>465</v>
      </c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7:46" ht="12.75">
      <c r="G90" s="11" t="s">
        <v>49</v>
      </c>
      <c r="H90" s="11" t="s">
        <v>1316</v>
      </c>
      <c r="I90" s="11" t="s">
        <v>1317</v>
      </c>
      <c r="J90" s="11">
        <v>48000</v>
      </c>
      <c r="K90" s="11" t="s">
        <v>1318</v>
      </c>
      <c r="L90" s="11"/>
      <c r="M90" s="11" t="s">
        <v>1319</v>
      </c>
      <c r="N90" s="11" t="s">
        <v>1320</v>
      </c>
      <c r="O90" s="11" t="s">
        <v>616</v>
      </c>
      <c r="P90" s="11" t="s">
        <v>616</v>
      </c>
      <c r="Q90" s="11" t="s">
        <v>1321</v>
      </c>
      <c r="R90" s="11" t="s">
        <v>465</v>
      </c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7:46" ht="12.75">
      <c r="G91" s="11" t="s">
        <v>50</v>
      </c>
      <c r="H91" s="11" t="s">
        <v>1322</v>
      </c>
      <c r="I91" s="11" t="s">
        <v>1323</v>
      </c>
      <c r="J91" s="11">
        <v>48000</v>
      </c>
      <c r="K91" s="11" t="s">
        <v>1318</v>
      </c>
      <c r="L91" s="11"/>
      <c r="M91" s="11" t="s">
        <v>1324</v>
      </c>
      <c r="N91" s="11" t="s">
        <v>616</v>
      </c>
      <c r="O91" s="11" t="s">
        <v>1325</v>
      </c>
      <c r="P91" s="11" t="s">
        <v>616</v>
      </c>
      <c r="Q91" s="11" t="s">
        <v>1326</v>
      </c>
      <c r="R91" s="11" t="s">
        <v>465</v>
      </c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7:46" ht="12.75">
      <c r="G92" s="11" t="s">
        <v>51</v>
      </c>
      <c r="H92" s="11" t="s">
        <v>1327</v>
      </c>
      <c r="I92" s="11" t="s">
        <v>1323</v>
      </c>
      <c r="J92" s="11">
        <v>48000</v>
      </c>
      <c r="K92" s="11" t="s">
        <v>1318</v>
      </c>
      <c r="L92" s="11"/>
      <c r="M92" s="11" t="s">
        <v>616</v>
      </c>
      <c r="N92" s="11" t="s">
        <v>1328</v>
      </c>
      <c r="O92" s="11" t="s">
        <v>616</v>
      </c>
      <c r="P92" s="11" t="s">
        <v>1329</v>
      </c>
      <c r="Q92" s="11" t="s">
        <v>1330</v>
      </c>
      <c r="R92" s="11" t="s">
        <v>465</v>
      </c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7:46" ht="12.75">
      <c r="G93" s="11" t="s">
        <v>52</v>
      </c>
      <c r="H93" s="11" t="s">
        <v>1331</v>
      </c>
      <c r="I93" s="11" t="s">
        <v>1332</v>
      </c>
      <c r="J93" s="11">
        <v>48260</v>
      </c>
      <c r="K93" s="11" t="s">
        <v>1333</v>
      </c>
      <c r="L93" s="11"/>
      <c r="M93" s="11" t="s">
        <v>616</v>
      </c>
      <c r="N93" s="11" t="s">
        <v>1334</v>
      </c>
      <c r="O93" s="11" t="s">
        <v>616</v>
      </c>
      <c r="P93" s="11" t="s">
        <v>616</v>
      </c>
      <c r="Q93" s="11" t="s">
        <v>1335</v>
      </c>
      <c r="R93" s="11" t="s">
        <v>465</v>
      </c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7:46" ht="12.75">
      <c r="G94" s="11" t="s">
        <v>53</v>
      </c>
      <c r="H94" s="11" t="s">
        <v>1336</v>
      </c>
      <c r="I94" s="11" t="s">
        <v>1337</v>
      </c>
      <c r="J94" s="11">
        <v>48260</v>
      </c>
      <c r="K94" s="11" t="s">
        <v>1333</v>
      </c>
      <c r="L94" s="11"/>
      <c r="M94" s="11" t="s">
        <v>616</v>
      </c>
      <c r="N94" s="11" t="s">
        <v>1338</v>
      </c>
      <c r="O94" s="11" t="s">
        <v>616</v>
      </c>
      <c r="P94" s="11" t="s">
        <v>1339</v>
      </c>
      <c r="Q94" s="11" t="s">
        <v>1340</v>
      </c>
      <c r="R94" s="11" t="s">
        <v>465</v>
      </c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7:46" ht="12.75">
      <c r="G95" s="11" t="s">
        <v>54</v>
      </c>
      <c r="H95" s="11" t="s">
        <v>1341</v>
      </c>
      <c r="I95" s="11" t="s">
        <v>1342</v>
      </c>
      <c r="J95" s="11">
        <v>48260</v>
      </c>
      <c r="K95" s="11" t="s">
        <v>1333</v>
      </c>
      <c r="L95" s="11"/>
      <c r="M95" s="11" t="s">
        <v>1343</v>
      </c>
      <c r="N95" s="11" t="s">
        <v>616</v>
      </c>
      <c r="O95" s="11" t="s">
        <v>616</v>
      </c>
      <c r="P95" s="11" t="s">
        <v>1344</v>
      </c>
      <c r="Q95" s="11" t="s">
        <v>1345</v>
      </c>
      <c r="R95" s="11" t="s">
        <v>465</v>
      </c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  <row r="96" spans="7:46" ht="12.75">
      <c r="G96" s="11" t="s">
        <v>683</v>
      </c>
      <c r="H96" s="11" t="s">
        <v>684</v>
      </c>
      <c r="I96" s="11" t="s">
        <v>685</v>
      </c>
      <c r="J96" s="11" t="s">
        <v>681</v>
      </c>
      <c r="K96" s="11" t="s">
        <v>682</v>
      </c>
      <c r="L96" s="11" t="s">
        <v>680</v>
      </c>
      <c r="M96" s="11" t="s">
        <v>616</v>
      </c>
      <c r="N96" s="11" t="s">
        <v>686</v>
      </c>
      <c r="O96" s="11" t="s">
        <v>616</v>
      </c>
      <c r="P96" s="11" t="s">
        <v>687</v>
      </c>
      <c r="Q96" s="11" t="s">
        <v>688</v>
      </c>
      <c r="R96" s="11" t="s">
        <v>465</v>
      </c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</row>
    <row r="97" spans="7:46" ht="12.75">
      <c r="G97" s="11" t="s">
        <v>55</v>
      </c>
      <c r="H97" s="11" t="s">
        <v>1346</v>
      </c>
      <c r="I97" s="11" t="s">
        <v>1347</v>
      </c>
      <c r="J97" s="11">
        <v>43000</v>
      </c>
      <c r="K97" s="11" t="s">
        <v>1348</v>
      </c>
      <c r="L97" s="11"/>
      <c r="M97" s="11" t="s">
        <v>616</v>
      </c>
      <c r="N97" s="11" t="s">
        <v>1349</v>
      </c>
      <c r="O97" s="11" t="s">
        <v>616</v>
      </c>
      <c r="P97" s="11" t="s">
        <v>616</v>
      </c>
      <c r="Q97" s="11" t="s">
        <v>1350</v>
      </c>
      <c r="R97" s="11" t="s">
        <v>465</v>
      </c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</row>
    <row r="98" spans="7:46" ht="12.75">
      <c r="G98" s="11" t="s">
        <v>56</v>
      </c>
      <c r="H98" s="11" t="s">
        <v>1351</v>
      </c>
      <c r="I98" s="11" t="s">
        <v>1352</v>
      </c>
      <c r="J98" s="11">
        <v>43000</v>
      </c>
      <c r="K98" s="11" t="s">
        <v>1348</v>
      </c>
      <c r="L98" s="11"/>
      <c r="M98" s="11" t="s">
        <v>616</v>
      </c>
      <c r="N98" s="11" t="s">
        <v>1353</v>
      </c>
      <c r="O98" s="11" t="s">
        <v>1354</v>
      </c>
      <c r="P98" s="11" t="s">
        <v>1355</v>
      </c>
      <c r="Q98" s="11" t="s">
        <v>1356</v>
      </c>
      <c r="R98" s="11" t="s">
        <v>465</v>
      </c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</row>
    <row r="99" spans="7:46" ht="12.75">
      <c r="G99" s="11" t="s">
        <v>57</v>
      </c>
      <c r="H99" s="11" t="s">
        <v>1357</v>
      </c>
      <c r="I99" s="11" t="s">
        <v>1358</v>
      </c>
      <c r="J99" s="11">
        <v>43000</v>
      </c>
      <c r="K99" s="11" t="s">
        <v>1348</v>
      </c>
      <c r="L99" s="11"/>
      <c r="M99" s="11" t="s">
        <v>616</v>
      </c>
      <c r="N99" s="11" t="s">
        <v>1359</v>
      </c>
      <c r="O99" s="11" t="s">
        <v>1360</v>
      </c>
      <c r="P99" s="11" t="s">
        <v>616</v>
      </c>
      <c r="Q99" s="11" t="s">
        <v>1361</v>
      </c>
      <c r="R99" s="11" t="s">
        <v>465</v>
      </c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7:46" ht="12.75">
      <c r="G100" s="11" t="s">
        <v>58</v>
      </c>
      <c r="H100" s="11" t="s">
        <v>1362</v>
      </c>
      <c r="I100" s="11" t="s">
        <v>1358</v>
      </c>
      <c r="J100" s="11">
        <v>43000</v>
      </c>
      <c r="K100" s="11" t="s">
        <v>1348</v>
      </c>
      <c r="L100" s="11"/>
      <c r="M100" s="11" t="s">
        <v>616</v>
      </c>
      <c r="N100" s="11" t="s">
        <v>1363</v>
      </c>
      <c r="O100" s="11" t="s">
        <v>616</v>
      </c>
      <c r="P100" s="11" t="s">
        <v>1364</v>
      </c>
      <c r="Q100" s="11" t="s">
        <v>1365</v>
      </c>
      <c r="R100" s="11" t="s">
        <v>465</v>
      </c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7:46" ht="12.75">
      <c r="G101" s="11" t="s">
        <v>59</v>
      </c>
      <c r="H101" s="11" t="s">
        <v>1366</v>
      </c>
      <c r="I101" s="11" t="s">
        <v>1367</v>
      </c>
      <c r="J101" s="11">
        <v>43000</v>
      </c>
      <c r="K101" s="11" t="s">
        <v>1348</v>
      </c>
      <c r="L101" s="11"/>
      <c r="M101" s="11" t="s">
        <v>616</v>
      </c>
      <c r="N101" s="11" t="s">
        <v>1368</v>
      </c>
      <c r="O101" s="11" t="s">
        <v>616</v>
      </c>
      <c r="P101" s="11" t="s">
        <v>616</v>
      </c>
      <c r="Q101" s="11" t="s">
        <v>1369</v>
      </c>
      <c r="R101" s="11" t="s">
        <v>465</v>
      </c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7:46" ht="12.75">
      <c r="G102" s="11" t="s">
        <v>60</v>
      </c>
      <c r="H102" s="11" t="s">
        <v>1370</v>
      </c>
      <c r="I102" s="11" t="s">
        <v>1371</v>
      </c>
      <c r="J102" s="11">
        <v>43000</v>
      </c>
      <c r="K102" s="11" t="s">
        <v>1348</v>
      </c>
      <c r="L102" s="11"/>
      <c r="M102" s="11" t="s">
        <v>616</v>
      </c>
      <c r="N102" s="11" t="s">
        <v>1372</v>
      </c>
      <c r="O102" s="11" t="s">
        <v>1373</v>
      </c>
      <c r="P102" s="11" t="s">
        <v>616</v>
      </c>
      <c r="Q102" s="11" t="s">
        <v>1374</v>
      </c>
      <c r="R102" s="11" t="s">
        <v>465</v>
      </c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7:46" ht="12.75">
      <c r="G103" s="11" t="s">
        <v>61</v>
      </c>
      <c r="H103" s="11" t="s">
        <v>1375</v>
      </c>
      <c r="I103" s="11" t="s">
        <v>1376</v>
      </c>
      <c r="J103" s="11">
        <v>43000</v>
      </c>
      <c r="K103" s="11" t="s">
        <v>1348</v>
      </c>
      <c r="L103" s="11"/>
      <c r="M103" s="11" t="s">
        <v>616</v>
      </c>
      <c r="N103" s="11" t="s">
        <v>616</v>
      </c>
      <c r="O103" s="11" t="s">
        <v>1377</v>
      </c>
      <c r="P103" s="11" t="s">
        <v>616</v>
      </c>
      <c r="Q103" s="11" t="s">
        <v>1378</v>
      </c>
      <c r="R103" s="11" t="s">
        <v>465</v>
      </c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7:46" ht="12.75">
      <c r="G104" s="11" t="s">
        <v>522</v>
      </c>
      <c r="H104" s="11" t="s">
        <v>523</v>
      </c>
      <c r="I104" s="11" t="s">
        <v>524</v>
      </c>
      <c r="J104" s="11" t="s">
        <v>519</v>
      </c>
      <c r="K104" s="11" t="s">
        <v>520</v>
      </c>
      <c r="L104" s="11" t="s">
        <v>521</v>
      </c>
      <c r="M104" s="11" t="s">
        <v>616</v>
      </c>
      <c r="N104" s="11" t="s">
        <v>525</v>
      </c>
      <c r="O104" s="11" t="s">
        <v>616</v>
      </c>
      <c r="P104" s="11" t="s">
        <v>616</v>
      </c>
      <c r="Q104" s="11" t="s">
        <v>526</v>
      </c>
      <c r="R104" s="11" t="s">
        <v>465</v>
      </c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7:46" ht="12.75">
      <c r="G105" s="11" t="s">
        <v>62</v>
      </c>
      <c r="H105" s="11" t="s">
        <v>1379</v>
      </c>
      <c r="I105" s="11" t="s">
        <v>1380</v>
      </c>
      <c r="J105" s="11">
        <v>43240</v>
      </c>
      <c r="K105" s="11" t="s">
        <v>1381</v>
      </c>
      <c r="L105" s="11"/>
      <c r="M105" s="11" t="s">
        <v>616</v>
      </c>
      <c r="N105" s="11" t="s">
        <v>1382</v>
      </c>
      <c r="O105" s="11" t="s">
        <v>616</v>
      </c>
      <c r="P105" s="11" t="s">
        <v>1382</v>
      </c>
      <c r="Q105" s="11" t="s">
        <v>1383</v>
      </c>
      <c r="R105" s="11" t="s">
        <v>465</v>
      </c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</row>
    <row r="106" spans="7:46" ht="12.75">
      <c r="G106" s="11" t="s">
        <v>63</v>
      </c>
      <c r="H106" s="11" t="s">
        <v>1384</v>
      </c>
      <c r="I106" s="11" t="s">
        <v>1385</v>
      </c>
      <c r="J106" s="11">
        <v>43500</v>
      </c>
      <c r="K106" s="11" t="s">
        <v>1386</v>
      </c>
      <c r="L106" s="11"/>
      <c r="M106" s="11" t="s">
        <v>616</v>
      </c>
      <c r="N106" s="11" t="s">
        <v>1387</v>
      </c>
      <c r="O106" s="11" t="s">
        <v>616</v>
      </c>
      <c r="P106" s="11" t="s">
        <v>616</v>
      </c>
      <c r="Q106" s="11" t="s">
        <v>1388</v>
      </c>
      <c r="R106" s="11" t="s">
        <v>465</v>
      </c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</row>
    <row r="107" spans="7:46" ht="12.75">
      <c r="G107" s="11" t="s">
        <v>64</v>
      </c>
      <c r="H107" s="11" t="s">
        <v>1389</v>
      </c>
      <c r="I107" s="11" t="s">
        <v>1385</v>
      </c>
      <c r="J107" s="11">
        <v>43500</v>
      </c>
      <c r="K107" s="11" t="s">
        <v>1386</v>
      </c>
      <c r="L107" s="11"/>
      <c r="M107" s="11" t="s">
        <v>1390</v>
      </c>
      <c r="N107" s="11" t="s">
        <v>616</v>
      </c>
      <c r="O107" s="11" t="s">
        <v>616</v>
      </c>
      <c r="P107" s="11" t="s">
        <v>616</v>
      </c>
      <c r="Q107" s="11" t="s">
        <v>1391</v>
      </c>
      <c r="R107" s="11" t="s">
        <v>465</v>
      </c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7:46" ht="12.75">
      <c r="G108" s="11" t="s">
        <v>65</v>
      </c>
      <c r="H108" s="11" t="s">
        <v>1392</v>
      </c>
      <c r="I108" s="11" t="s">
        <v>1385</v>
      </c>
      <c r="J108" s="11">
        <v>43500</v>
      </c>
      <c r="K108" s="11" t="s">
        <v>1386</v>
      </c>
      <c r="L108" s="11"/>
      <c r="M108" s="11" t="s">
        <v>1393</v>
      </c>
      <c r="N108" s="11" t="s">
        <v>616</v>
      </c>
      <c r="O108" s="11" t="s">
        <v>616</v>
      </c>
      <c r="P108" s="11" t="s">
        <v>616</v>
      </c>
      <c r="Q108" s="11" t="s">
        <v>1394</v>
      </c>
      <c r="R108" s="11" t="s">
        <v>465</v>
      </c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7:46" ht="12.75">
      <c r="G109" s="11" t="s">
        <v>529</v>
      </c>
      <c r="H109" s="11" t="s">
        <v>530</v>
      </c>
      <c r="I109" s="11" t="s">
        <v>646</v>
      </c>
      <c r="J109" s="11" t="s">
        <v>527</v>
      </c>
      <c r="K109" s="11" t="s">
        <v>528</v>
      </c>
      <c r="L109" s="11" t="s">
        <v>521</v>
      </c>
      <c r="M109" s="11" t="s">
        <v>616</v>
      </c>
      <c r="N109" s="11" t="s">
        <v>531</v>
      </c>
      <c r="O109" s="11" t="s">
        <v>616</v>
      </c>
      <c r="P109" s="11" t="s">
        <v>616</v>
      </c>
      <c r="Q109" s="11" t="s">
        <v>532</v>
      </c>
      <c r="R109" s="11" t="s">
        <v>465</v>
      </c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7:46" ht="12.75">
      <c r="G110" s="11" t="s">
        <v>66</v>
      </c>
      <c r="H110" s="11" t="s">
        <v>1395</v>
      </c>
      <c r="I110" s="11" t="s">
        <v>1396</v>
      </c>
      <c r="J110" s="11">
        <v>43280</v>
      </c>
      <c r="K110" s="11" t="s">
        <v>1397</v>
      </c>
      <c r="L110" s="11"/>
      <c r="M110" s="11" t="s">
        <v>1398</v>
      </c>
      <c r="N110" s="11" t="s">
        <v>1399</v>
      </c>
      <c r="O110" s="11" t="s">
        <v>1400</v>
      </c>
      <c r="P110" s="11" t="s">
        <v>1401</v>
      </c>
      <c r="Q110" s="11" t="s">
        <v>1402</v>
      </c>
      <c r="R110" s="11" t="s">
        <v>465</v>
      </c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7:46" ht="12.75">
      <c r="G111" s="11" t="s">
        <v>67</v>
      </c>
      <c r="H111" s="11" t="s">
        <v>1403</v>
      </c>
      <c r="I111" s="11" t="s">
        <v>1404</v>
      </c>
      <c r="J111" s="11">
        <v>43290</v>
      </c>
      <c r="K111" s="11" t="s">
        <v>1405</v>
      </c>
      <c r="L111" s="11"/>
      <c r="M111" s="11" t="s">
        <v>1406</v>
      </c>
      <c r="N111" s="11" t="s">
        <v>616</v>
      </c>
      <c r="O111" s="11" t="s">
        <v>616</v>
      </c>
      <c r="P111" s="11" t="s">
        <v>616</v>
      </c>
      <c r="Q111" s="11" t="s">
        <v>1407</v>
      </c>
      <c r="R111" s="11" t="s">
        <v>465</v>
      </c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7:46" ht="12.75">
      <c r="G112" s="11" t="s">
        <v>68</v>
      </c>
      <c r="H112" s="11" t="s">
        <v>69</v>
      </c>
      <c r="I112" s="11" t="s">
        <v>1408</v>
      </c>
      <c r="J112" s="11">
        <v>51260</v>
      </c>
      <c r="K112" s="11" t="s">
        <v>1409</v>
      </c>
      <c r="L112" s="11"/>
      <c r="M112" s="11" t="s">
        <v>616</v>
      </c>
      <c r="N112" s="11" t="s">
        <v>1410</v>
      </c>
      <c r="O112" s="11" t="s">
        <v>616</v>
      </c>
      <c r="P112" s="11" t="s">
        <v>616</v>
      </c>
      <c r="Q112" s="11" t="s">
        <v>1411</v>
      </c>
      <c r="R112" s="11" t="s">
        <v>465</v>
      </c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7:46" ht="12.75">
      <c r="G113" s="11" t="s">
        <v>70</v>
      </c>
      <c r="H113" s="11" t="s">
        <v>71</v>
      </c>
      <c r="I113" s="11" t="s">
        <v>1412</v>
      </c>
      <c r="J113" s="11">
        <v>51306</v>
      </c>
      <c r="K113" s="11" t="s">
        <v>1413</v>
      </c>
      <c r="L113" s="11"/>
      <c r="M113" s="11" t="s">
        <v>616</v>
      </c>
      <c r="N113" s="11" t="s">
        <v>1414</v>
      </c>
      <c r="O113" s="11" t="s">
        <v>616</v>
      </c>
      <c r="P113" s="11" t="s">
        <v>616</v>
      </c>
      <c r="Q113" s="11" t="s">
        <v>1415</v>
      </c>
      <c r="R113" s="11" t="s">
        <v>465</v>
      </c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7:46" ht="12.75">
      <c r="G114" s="11" t="s">
        <v>72</v>
      </c>
      <c r="H114" s="11" t="s">
        <v>1416</v>
      </c>
      <c r="I114" s="11" t="s">
        <v>1417</v>
      </c>
      <c r="J114" s="11">
        <v>51300</v>
      </c>
      <c r="K114" s="11" t="s">
        <v>1418</v>
      </c>
      <c r="L114" s="11"/>
      <c r="M114" s="11" t="s">
        <v>1419</v>
      </c>
      <c r="N114" s="11" t="s">
        <v>616</v>
      </c>
      <c r="O114" s="11" t="s">
        <v>616</v>
      </c>
      <c r="P114" s="11" t="s">
        <v>616</v>
      </c>
      <c r="Q114" s="11" t="s">
        <v>1420</v>
      </c>
      <c r="R114" s="11" t="s">
        <v>465</v>
      </c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7:46" ht="12.75">
      <c r="G115" s="11" t="s">
        <v>73</v>
      </c>
      <c r="H115" s="11" t="s">
        <v>74</v>
      </c>
      <c r="I115" s="11" t="s">
        <v>1421</v>
      </c>
      <c r="J115" s="11">
        <v>51500</v>
      </c>
      <c r="K115" s="11" t="s">
        <v>1422</v>
      </c>
      <c r="L115" s="11"/>
      <c r="M115" s="11" t="s">
        <v>616</v>
      </c>
      <c r="N115" s="11" t="s">
        <v>1423</v>
      </c>
      <c r="O115" s="11" t="s">
        <v>616</v>
      </c>
      <c r="P115" s="11" t="s">
        <v>616</v>
      </c>
      <c r="Q115" s="11" t="s">
        <v>1424</v>
      </c>
      <c r="R115" s="11" t="s">
        <v>465</v>
      </c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7:46" ht="12.75">
      <c r="G116" s="11" t="s">
        <v>75</v>
      </c>
      <c r="H116" s="11" t="s">
        <v>1425</v>
      </c>
      <c r="I116" s="11" t="s">
        <v>1426</v>
      </c>
      <c r="J116" s="11">
        <v>51410</v>
      </c>
      <c r="K116" s="11" t="s">
        <v>1427</v>
      </c>
      <c r="L116" s="11"/>
      <c r="M116" s="11" t="s">
        <v>616</v>
      </c>
      <c r="N116" s="11" t="s">
        <v>616</v>
      </c>
      <c r="O116" s="11" t="s">
        <v>1428</v>
      </c>
      <c r="P116" s="11" t="s">
        <v>1429</v>
      </c>
      <c r="Q116" s="11" t="s">
        <v>1430</v>
      </c>
      <c r="R116" s="11" t="s">
        <v>465</v>
      </c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7:46" ht="12.75">
      <c r="G117" s="11" t="s">
        <v>76</v>
      </c>
      <c r="H117" s="11" t="s">
        <v>77</v>
      </c>
      <c r="I117" s="11" t="s">
        <v>1431</v>
      </c>
      <c r="J117" s="11">
        <v>51410</v>
      </c>
      <c r="K117" s="11" t="s">
        <v>1427</v>
      </c>
      <c r="L117" s="11"/>
      <c r="M117" s="11" t="s">
        <v>616</v>
      </c>
      <c r="N117" s="11" t="s">
        <v>1432</v>
      </c>
      <c r="O117" s="11" t="s">
        <v>616</v>
      </c>
      <c r="P117" s="11" t="s">
        <v>1433</v>
      </c>
      <c r="Q117" s="11" t="s">
        <v>1434</v>
      </c>
      <c r="R117" s="11" t="s">
        <v>465</v>
      </c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</row>
    <row r="118" spans="7:46" ht="12.75">
      <c r="G118" s="11" t="s">
        <v>78</v>
      </c>
      <c r="H118" s="11" t="s">
        <v>151</v>
      </c>
      <c r="I118" s="11" t="s">
        <v>1435</v>
      </c>
      <c r="J118" s="11">
        <v>51410</v>
      </c>
      <c r="K118" s="11" t="s">
        <v>1427</v>
      </c>
      <c r="L118" s="11"/>
      <c r="M118" s="11" t="s">
        <v>616</v>
      </c>
      <c r="N118" s="11" t="s">
        <v>1436</v>
      </c>
      <c r="O118" s="11" t="s">
        <v>616</v>
      </c>
      <c r="P118" s="11" t="s">
        <v>616</v>
      </c>
      <c r="Q118" s="11" t="s">
        <v>1437</v>
      </c>
      <c r="R118" s="11" t="s">
        <v>465</v>
      </c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7:46" ht="12.75">
      <c r="G119" s="11" t="s">
        <v>79</v>
      </c>
      <c r="H119" s="11" t="s">
        <v>1438</v>
      </c>
      <c r="I119" s="11" t="s">
        <v>1431</v>
      </c>
      <c r="J119" s="11">
        <v>51410</v>
      </c>
      <c r="K119" s="11" t="s">
        <v>1427</v>
      </c>
      <c r="L119" s="11"/>
      <c r="M119" s="11" t="s">
        <v>616</v>
      </c>
      <c r="N119" s="11" t="s">
        <v>616</v>
      </c>
      <c r="O119" s="11" t="s">
        <v>616</v>
      </c>
      <c r="P119" s="11" t="s">
        <v>616</v>
      </c>
      <c r="Q119" s="11" t="s">
        <v>1439</v>
      </c>
      <c r="R119" s="11" t="s">
        <v>465</v>
      </c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7:46" ht="12.75">
      <c r="G120" s="11" t="s">
        <v>80</v>
      </c>
      <c r="H120" s="11" t="s">
        <v>81</v>
      </c>
      <c r="I120" s="11" t="s">
        <v>1440</v>
      </c>
      <c r="J120" s="11">
        <v>51280</v>
      </c>
      <c r="K120" s="11" t="s">
        <v>1441</v>
      </c>
      <c r="L120" s="11"/>
      <c r="M120" s="11" t="s">
        <v>1442</v>
      </c>
      <c r="N120" s="11" t="s">
        <v>616</v>
      </c>
      <c r="O120" s="11" t="s">
        <v>616</v>
      </c>
      <c r="P120" s="11" t="s">
        <v>616</v>
      </c>
      <c r="Q120" s="11" t="s">
        <v>1443</v>
      </c>
      <c r="R120" s="11" t="s">
        <v>465</v>
      </c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7:46" ht="12.75">
      <c r="G121" s="11" t="s">
        <v>783</v>
      </c>
      <c r="H121" s="11" t="s">
        <v>1444</v>
      </c>
      <c r="I121" s="11" t="s">
        <v>1445</v>
      </c>
      <c r="J121" s="11">
        <v>51000</v>
      </c>
      <c r="K121" s="11" t="s">
        <v>1446</v>
      </c>
      <c r="L121" s="11"/>
      <c r="M121" s="11" t="s">
        <v>616</v>
      </c>
      <c r="N121" s="11" t="s">
        <v>1447</v>
      </c>
      <c r="O121" s="11" t="s">
        <v>616</v>
      </c>
      <c r="P121" s="11" t="s">
        <v>616</v>
      </c>
      <c r="Q121" s="11" t="s">
        <v>1448</v>
      </c>
      <c r="R121" s="11" t="s">
        <v>465</v>
      </c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7:46" ht="12.75">
      <c r="G122" s="11" t="s">
        <v>82</v>
      </c>
      <c r="H122" s="11" t="s">
        <v>83</v>
      </c>
      <c r="I122" s="11" t="s">
        <v>84</v>
      </c>
      <c r="J122" s="11">
        <v>51000</v>
      </c>
      <c r="K122" s="11" t="s">
        <v>1446</v>
      </c>
      <c r="L122" s="11"/>
      <c r="M122" s="11" t="s">
        <v>616</v>
      </c>
      <c r="N122" s="11" t="s">
        <v>1449</v>
      </c>
      <c r="O122" s="11" t="s">
        <v>616</v>
      </c>
      <c r="P122" s="11" t="s">
        <v>616</v>
      </c>
      <c r="Q122" s="11" t="s">
        <v>1450</v>
      </c>
      <c r="R122" s="11" t="s">
        <v>465</v>
      </c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7:46" ht="12.75">
      <c r="G123" s="11" t="s">
        <v>85</v>
      </c>
      <c r="H123" s="11" t="s">
        <v>1451</v>
      </c>
      <c r="I123" s="11" t="s">
        <v>1452</v>
      </c>
      <c r="J123" s="11">
        <v>51000</v>
      </c>
      <c r="K123" s="11" t="s">
        <v>1446</v>
      </c>
      <c r="L123" s="11"/>
      <c r="M123" s="11" t="s">
        <v>616</v>
      </c>
      <c r="N123" s="11" t="s">
        <v>1453</v>
      </c>
      <c r="O123" s="11" t="s">
        <v>616</v>
      </c>
      <c r="P123" s="11" t="s">
        <v>616</v>
      </c>
      <c r="Q123" s="11" t="s">
        <v>1454</v>
      </c>
      <c r="R123" s="11" t="s">
        <v>465</v>
      </c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7:46" ht="12.75">
      <c r="G124" s="11" t="s">
        <v>86</v>
      </c>
      <c r="H124" s="11" t="s">
        <v>87</v>
      </c>
      <c r="I124" s="11" t="s">
        <v>1455</v>
      </c>
      <c r="J124" s="11">
        <v>51000</v>
      </c>
      <c r="K124" s="11" t="s">
        <v>1446</v>
      </c>
      <c r="L124" s="11"/>
      <c r="M124" s="11" t="s">
        <v>616</v>
      </c>
      <c r="N124" s="11" t="s">
        <v>1456</v>
      </c>
      <c r="O124" s="11" t="s">
        <v>616</v>
      </c>
      <c r="P124" s="11" t="s">
        <v>616</v>
      </c>
      <c r="Q124" s="11" t="s">
        <v>1457</v>
      </c>
      <c r="R124" s="11" t="s">
        <v>465</v>
      </c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7:46" ht="12.75">
      <c r="G125" s="11" t="s">
        <v>88</v>
      </c>
      <c r="H125" s="11" t="s">
        <v>89</v>
      </c>
      <c r="I125" s="11" t="s">
        <v>1458</v>
      </c>
      <c r="J125" s="11">
        <v>51000</v>
      </c>
      <c r="K125" s="11" t="s">
        <v>1446</v>
      </c>
      <c r="L125" s="11"/>
      <c r="M125" s="11" t="s">
        <v>1459</v>
      </c>
      <c r="N125" s="11" t="s">
        <v>1460</v>
      </c>
      <c r="O125" s="11" t="s">
        <v>616</v>
      </c>
      <c r="P125" s="11" t="s">
        <v>616</v>
      </c>
      <c r="Q125" s="11" t="s">
        <v>1461</v>
      </c>
      <c r="R125" s="11" t="s">
        <v>465</v>
      </c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</row>
    <row r="126" spans="7:46" ht="12.75">
      <c r="G126" s="11" t="s">
        <v>90</v>
      </c>
      <c r="H126" s="11" t="s">
        <v>1462</v>
      </c>
      <c r="I126" s="11" t="s">
        <v>1463</v>
      </c>
      <c r="J126" s="11">
        <v>51000</v>
      </c>
      <c r="K126" s="11" t="s">
        <v>1446</v>
      </c>
      <c r="L126" s="11"/>
      <c r="M126" s="11" t="s">
        <v>1464</v>
      </c>
      <c r="N126" s="11" t="s">
        <v>616</v>
      </c>
      <c r="O126" s="11" t="s">
        <v>616</v>
      </c>
      <c r="P126" s="11" t="s">
        <v>1465</v>
      </c>
      <c r="Q126" s="11" t="s">
        <v>1466</v>
      </c>
      <c r="R126" s="11" t="s">
        <v>465</v>
      </c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</row>
    <row r="127" spans="7:18" ht="12.75">
      <c r="G127" s="11" t="s">
        <v>91</v>
      </c>
      <c r="H127" s="11" t="s">
        <v>1467</v>
      </c>
      <c r="I127" s="11" t="s">
        <v>1468</v>
      </c>
      <c r="J127" s="11">
        <v>51000</v>
      </c>
      <c r="K127" s="11" t="s">
        <v>1446</v>
      </c>
      <c r="L127" s="11"/>
      <c r="M127" s="11" t="s">
        <v>1469</v>
      </c>
      <c r="N127" s="11" t="s">
        <v>616</v>
      </c>
      <c r="O127" s="11" t="s">
        <v>616</v>
      </c>
      <c r="P127" s="11" t="s">
        <v>1470</v>
      </c>
      <c r="Q127" s="11" t="s">
        <v>1471</v>
      </c>
      <c r="R127" s="11" t="s">
        <v>465</v>
      </c>
    </row>
    <row r="128" spans="7:18" ht="12.75">
      <c r="G128" s="11" t="s">
        <v>92</v>
      </c>
      <c r="H128" s="11" t="s">
        <v>1472</v>
      </c>
      <c r="I128" s="11" t="s">
        <v>1473</v>
      </c>
      <c r="J128" s="11">
        <v>51000</v>
      </c>
      <c r="K128" s="11" t="s">
        <v>1446</v>
      </c>
      <c r="L128" s="11"/>
      <c r="M128" s="11" t="s">
        <v>616</v>
      </c>
      <c r="N128" s="11" t="s">
        <v>1474</v>
      </c>
      <c r="O128" s="11" t="s">
        <v>616</v>
      </c>
      <c r="P128" s="11" t="s">
        <v>1475</v>
      </c>
      <c r="Q128" s="11" t="s">
        <v>1476</v>
      </c>
      <c r="R128" s="11" t="s">
        <v>465</v>
      </c>
    </row>
    <row r="129" spans="7:18" ht="12.75">
      <c r="G129" s="11" t="s">
        <v>93</v>
      </c>
      <c r="H129" s="11" t="s">
        <v>94</v>
      </c>
      <c r="I129" s="11" t="s">
        <v>1477</v>
      </c>
      <c r="J129" s="11">
        <v>51000</v>
      </c>
      <c r="K129" s="11" t="s">
        <v>1446</v>
      </c>
      <c r="L129" s="11"/>
      <c r="M129" s="11" t="s">
        <v>1478</v>
      </c>
      <c r="N129" s="11" t="s">
        <v>1479</v>
      </c>
      <c r="O129" s="11" t="s">
        <v>616</v>
      </c>
      <c r="P129" s="11" t="s">
        <v>616</v>
      </c>
      <c r="Q129" s="11" t="s">
        <v>1480</v>
      </c>
      <c r="R129" s="11" t="s">
        <v>465</v>
      </c>
    </row>
    <row r="130" spans="7:18" ht="12.75">
      <c r="G130" s="11" t="s">
        <v>95</v>
      </c>
      <c r="H130" s="11" t="s">
        <v>1481</v>
      </c>
      <c r="I130" s="11" t="s">
        <v>1482</v>
      </c>
      <c r="J130" s="11">
        <v>51000</v>
      </c>
      <c r="K130" s="11" t="s">
        <v>1446</v>
      </c>
      <c r="L130" s="11"/>
      <c r="M130" s="11" t="s">
        <v>1483</v>
      </c>
      <c r="N130" s="11" t="s">
        <v>616</v>
      </c>
      <c r="O130" s="11" t="s">
        <v>616</v>
      </c>
      <c r="P130" s="11" t="s">
        <v>616</v>
      </c>
      <c r="Q130" s="11" t="s">
        <v>1484</v>
      </c>
      <c r="R130" s="11" t="s">
        <v>465</v>
      </c>
    </row>
    <row r="131" spans="7:18" ht="12.75">
      <c r="G131" s="11" t="s">
        <v>96</v>
      </c>
      <c r="H131" s="11" t="s">
        <v>1485</v>
      </c>
      <c r="I131" s="11" t="s">
        <v>1468</v>
      </c>
      <c r="J131" s="11">
        <v>51000</v>
      </c>
      <c r="K131" s="11" t="s">
        <v>1446</v>
      </c>
      <c r="L131" s="11"/>
      <c r="M131" s="11" t="s">
        <v>616</v>
      </c>
      <c r="N131" s="11" t="s">
        <v>616</v>
      </c>
      <c r="O131" s="11" t="s">
        <v>616</v>
      </c>
      <c r="P131" s="11" t="s">
        <v>1486</v>
      </c>
      <c r="Q131" s="11" t="s">
        <v>1487</v>
      </c>
      <c r="R131" s="11" t="s">
        <v>465</v>
      </c>
    </row>
    <row r="132" spans="7:18" ht="12.75">
      <c r="G132" s="11" t="s">
        <v>97</v>
      </c>
      <c r="H132" s="11" t="s">
        <v>1488</v>
      </c>
      <c r="I132" s="11" t="s">
        <v>1489</v>
      </c>
      <c r="J132" s="11">
        <v>51000</v>
      </c>
      <c r="K132" s="11" t="s">
        <v>1446</v>
      </c>
      <c r="L132" s="11"/>
      <c r="M132" s="11" t="s">
        <v>616</v>
      </c>
      <c r="N132" s="11" t="s">
        <v>1490</v>
      </c>
      <c r="O132" s="11" t="s">
        <v>616</v>
      </c>
      <c r="P132" s="11" t="s">
        <v>616</v>
      </c>
      <c r="Q132" s="11" t="s">
        <v>1491</v>
      </c>
      <c r="R132" s="11" t="s">
        <v>465</v>
      </c>
    </row>
    <row r="133" spans="7:18" ht="12.75">
      <c r="G133" s="11" t="s">
        <v>98</v>
      </c>
      <c r="H133" s="11" t="s">
        <v>99</v>
      </c>
      <c r="I133" s="11" t="s">
        <v>1473</v>
      </c>
      <c r="J133" s="11">
        <v>51000</v>
      </c>
      <c r="K133" s="11" t="s">
        <v>1446</v>
      </c>
      <c r="L133" s="11"/>
      <c r="M133" s="11" t="s">
        <v>616</v>
      </c>
      <c r="N133" s="11" t="s">
        <v>1492</v>
      </c>
      <c r="O133" s="11" t="s">
        <v>616</v>
      </c>
      <c r="P133" s="11" t="s">
        <v>1493</v>
      </c>
      <c r="Q133" s="11" t="s">
        <v>1494</v>
      </c>
      <c r="R133" s="11" t="s">
        <v>465</v>
      </c>
    </row>
    <row r="134" spans="7:18" ht="12.75">
      <c r="G134" s="11" t="s">
        <v>100</v>
      </c>
      <c r="H134" s="11" t="s">
        <v>101</v>
      </c>
      <c r="I134" s="11" t="s">
        <v>1458</v>
      </c>
      <c r="J134" s="11">
        <v>51000</v>
      </c>
      <c r="K134" s="11" t="s">
        <v>1446</v>
      </c>
      <c r="L134" s="11"/>
      <c r="M134" s="11" t="s">
        <v>616</v>
      </c>
      <c r="N134" s="11" t="s">
        <v>1495</v>
      </c>
      <c r="O134" s="11" t="s">
        <v>1496</v>
      </c>
      <c r="P134" s="11" t="s">
        <v>1497</v>
      </c>
      <c r="Q134" s="11" t="s">
        <v>1498</v>
      </c>
      <c r="R134" s="11" t="s">
        <v>465</v>
      </c>
    </row>
    <row r="135" spans="7:18" ht="12.75">
      <c r="G135" s="11" t="s">
        <v>102</v>
      </c>
      <c r="H135" s="11" t="s">
        <v>1499</v>
      </c>
      <c r="I135" s="11" t="s">
        <v>1477</v>
      </c>
      <c r="J135" s="11">
        <v>51000</v>
      </c>
      <c r="K135" s="11" t="s">
        <v>1446</v>
      </c>
      <c r="L135" s="11"/>
      <c r="M135" s="11" t="s">
        <v>1500</v>
      </c>
      <c r="N135" s="11" t="s">
        <v>1501</v>
      </c>
      <c r="O135" s="11" t="s">
        <v>616</v>
      </c>
      <c r="P135" s="11" t="s">
        <v>616</v>
      </c>
      <c r="Q135" s="11" t="s">
        <v>1502</v>
      </c>
      <c r="R135" s="11" t="s">
        <v>465</v>
      </c>
    </row>
    <row r="136" spans="7:18" ht="12.75">
      <c r="G136" s="11" t="s">
        <v>103</v>
      </c>
      <c r="H136" s="11" t="s">
        <v>1503</v>
      </c>
      <c r="I136" s="11" t="s">
        <v>1482</v>
      </c>
      <c r="J136" s="11">
        <v>51000</v>
      </c>
      <c r="K136" s="11" t="s">
        <v>1446</v>
      </c>
      <c r="L136" s="11"/>
      <c r="M136" s="11" t="s">
        <v>1504</v>
      </c>
      <c r="N136" s="11" t="s">
        <v>1505</v>
      </c>
      <c r="O136" s="11" t="s">
        <v>616</v>
      </c>
      <c r="P136" s="11" t="s">
        <v>1505</v>
      </c>
      <c r="Q136" s="11" t="s">
        <v>1506</v>
      </c>
      <c r="R136" s="11" t="s">
        <v>465</v>
      </c>
    </row>
    <row r="137" spans="7:18" ht="12.75">
      <c r="G137" s="11" t="s">
        <v>104</v>
      </c>
      <c r="H137" s="11" t="s">
        <v>1507</v>
      </c>
      <c r="I137" s="11" t="s">
        <v>1508</v>
      </c>
      <c r="J137" s="11">
        <v>51000</v>
      </c>
      <c r="K137" s="11" t="s">
        <v>1446</v>
      </c>
      <c r="L137" s="11"/>
      <c r="M137" s="11" t="s">
        <v>616</v>
      </c>
      <c r="N137" s="11" t="s">
        <v>1509</v>
      </c>
      <c r="O137" s="11" t="s">
        <v>616</v>
      </c>
      <c r="P137" s="11" t="s">
        <v>616</v>
      </c>
      <c r="Q137" s="11" t="s">
        <v>1510</v>
      </c>
      <c r="R137" s="11" t="s">
        <v>465</v>
      </c>
    </row>
    <row r="138" spans="7:18" ht="12.75">
      <c r="G138" s="11" t="s">
        <v>105</v>
      </c>
      <c r="H138" s="11" t="s">
        <v>1511</v>
      </c>
      <c r="I138" s="11" t="s">
        <v>1512</v>
      </c>
      <c r="J138" s="11">
        <v>51000</v>
      </c>
      <c r="K138" s="11" t="s">
        <v>1446</v>
      </c>
      <c r="L138" s="11"/>
      <c r="M138" s="11" t="s">
        <v>1513</v>
      </c>
      <c r="N138" s="11" t="s">
        <v>616</v>
      </c>
      <c r="O138" s="11" t="s">
        <v>616</v>
      </c>
      <c r="P138" s="11" t="s">
        <v>616</v>
      </c>
      <c r="Q138" s="11" t="s">
        <v>1514</v>
      </c>
      <c r="R138" s="11" t="s">
        <v>465</v>
      </c>
    </row>
    <row r="139" spans="7:18" ht="12.75">
      <c r="G139" s="11" t="s">
        <v>784</v>
      </c>
      <c r="H139" s="11" t="s">
        <v>785</v>
      </c>
      <c r="I139" s="11" t="s">
        <v>786</v>
      </c>
      <c r="J139" s="11" t="s">
        <v>781</v>
      </c>
      <c r="K139" s="11" t="s">
        <v>782</v>
      </c>
      <c r="L139" s="11" t="s">
        <v>778</v>
      </c>
      <c r="M139" s="11" t="s">
        <v>616</v>
      </c>
      <c r="N139" s="11" t="s">
        <v>787</v>
      </c>
      <c r="O139" s="11" t="s">
        <v>616</v>
      </c>
      <c r="P139" s="11" t="s">
        <v>616</v>
      </c>
      <c r="Q139" s="11" t="s">
        <v>788</v>
      </c>
      <c r="R139" s="11" t="s">
        <v>465</v>
      </c>
    </row>
    <row r="140" spans="7:18" ht="12.75">
      <c r="G140" s="11" t="s">
        <v>106</v>
      </c>
      <c r="H140" s="11" t="s">
        <v>107</v>
      </c>
      <c r="I140" s="11" t="s">
        <v>108</v>
      </c>
      <c r="J140" s="11" t="s">
        <v>781</v>
      </c>
      <c r="K140" s="11" t="s">
        <v>782</v>
      </c>
      <c r="L140" s="11" t="s">
        <v>778</v>
      </c>
      <c r="M140" s="11" t="s">
        <v>616</v>
      </c>
      <c r="N140" s="11" t="s">
        <v>109</v>
      </c>
      <c r="O140" s="11" t="s">
        <v>616</v>
      </c>
      <c r="P140" s="11" t="s">
        <v>616</v>
      </c>
      <c r="Q140" s="11" t="s">
        <v>110</v>
      </c>
      <c r="R140" s="11" t="s">
        <v>465</v>
      </c>
    </row>
    <row r="141" spans="7:18" ht="12.75">
      <c r="G141" s="11" t="s">
        <v>111</v>
      </c>
      <c r="H141" s="11" t="s">
        <v>1515</v>
      </c>
      <c r="I141" s="11" t="s">
        <v>1516</v>
      </c>
      <c r="J141" s="11">
        <v>51000</v>
      </c>
      <c r="K141" s="11" t="s">
        <v>1446</v>
      </c>
      <c r="L141" s="11"/>
      <c r="M141" s="11" t="s">
        <v>616</v>
      </c>
      <c r="N141" s="11" t="s">
        <v>1517</v>
      </c>
      <c r="O141" s="11" t="s">
        <v>616</v>
      </c>
      <c r="P141" s="11" t="s">
        <v>616</v>
      </c>
      <c r="Q141" s="11" t="s">
        <v>1518</v>
      </c>
      <c r="R141" s="11" t="s">
        <v>465</v>
      </c>
    </row>
    <row r="142" spans="7:18" ht="12.75">
      <c r="G142" s="11" t="s">
        <v>112</v>
      </c>
      <c r="H142" s="11" t="s">
        <v>113</v>
      </c>
      <c r="I142" s="11" t="s">
        <v>1519</v>
      </c>
      <c r="J142" s="11">
        <v>51325</v>
      </c>
      <c r="K142" s="11" t="s">
        <v>1520</v>
      </c>
      <c r="L142" s="11"/>
      <c r="M142" s="11" t="s">
        <v>1521</v>
      </c>
      <c r="N142" s="11" t="s">
        <v>616</v>
      </c>
      <c r="O142" s="11" t="s">
        <v>616</v>
      </c>
      <c r="P142" s="11" t="s">
        <v>616</v>
      </c>
      <c r="Q142" s="11" t="s">
        <v>1522</v>
      </c>
      <c r="R142" s="11" t="s">
        <v>465</v>
      </c>
    </row>
    <row r="143" spans="7:18" ht="12.75">
      <c r="G143" s="11" t="s">
        <v>114</v>
      </c>
      <c r="H143" s="11" t="s">
        <v>1523</v>
      </c>
      <c r="I143" s="11" t="s">
        <v>1524</v>
      </c>
      <c r="J143" s="11">
        <v>51222</v>
      </c>
      <c r="K143" s="11" t="s">
        <v>1525</v>
      </c>
      <c r="L143" s="11"/>
      <c r="M143" s="11" t="s">
        <v>1526</v>
      </c>
      <c r="N143" s="11" t="s">
        <v>616</v>
      </c>
      <c r="O143" s="11" t="s">
        <v>616</v>
      </c>
      <c r="P143" s="11" t="s">
        <v>616</v>
      </c>
      <c r="Q143" s="11" t="s">
        <v>1527</v>
      </c>
      <c r="R143" s="11" t="s">
        <v>465</v>
      </c>
    </row>
    <row r="144" spans="7:18" ht="12.75">
      <c r="G144" s="11" t="s">
        <v>115</v>
      </c>
      <c r="H144" s="11" t="s">
        <v>116</v>
      </c>
      <c r="I144" s="11" t="s">
        <v>543</v>
      </c>
      <c r="J144" s="11" t="s">
        <v>779</v>
      </c>
      <c r="K144" s="11" t="s">
        <v>780</v>
      </c>
      <c r="L144" s="11" t="s">
        <v>778</v>
      </c>
      <c r="M144" s="11" t="s">
        <v>616</v>
      </c>
      <c r="N144" s="11" t="s">
        <v>544</v>
      </c>
      <c r="O144" s="11" t="s">
        <v>616</v>
      </c>
      <c r="P144" s="11" t="s">
        <v>616</v>
      </c>
      <c r="Q144" s="11" t="s">
        <v>545</v>
      </c>
      <c r="R144" s="11" t="s">
        <v>465</v>
      </c>
    </row>
    <row r="145" spans="7:18" ht="12.75">
      <c r="G145" s="11" t="s">
        <v>117</v>
      </c>
      <c r="H145" s="11" t="s">
        <v>1528</v>
      </c>
      <c r="I145" s="11" t="s">
        <v>1529</v>
      </c>
      <c r="J145" s="11">
        <v>51550</v>
      </c>
      <c r="K145" s="11" t="s">
        <v>1530</v>
      </c>
      <c r="L145" s="11"/>
      <c r="M145" s="11" t="s">
        <v>1531</v>
      </c>
      <c r="N145" s="11" t="s">
        <v>1531</v>
      </c>
      <c r="O145" s="11" t="s">
        <v>616</v>
      </c>
      <c r="P145" s="11" t="s">
        <v>616</v>
      </c>
      <c r="Q145" s="11" t="s">
        <v>1532</v>
      </c>
      <c r="R145" s="11" t="s">
        <v>465</v>
      </c>
    </row>
    <row r="146" spans="7:18" ht="12.75">
      <c r="G146" s="11" t="s">
        <v>1533</v>
      </c>
      <c r="H146" s="11" t="s">
        <v>1534</v>
      </c>
      <c r="I146" s="11" t="s">
        <v>1535</v>
      </c>
      <c r="J146" s="11">
        <v>51550</v>
      </c>
      <c r="K146" s="11" t="s">
        <v>1530</v>
      </c>
      <c r="L146" s="11"/>
      <c r="M146" s="11" t="s">
        <v>616</v>
      </c>
      <c r="N146" s="11" t="s">
        <v>616</v>
      </c>
      <c r="O146" s="11" t="s">
        <v>616</v>
      </c>
      <c r="P146" s="11" t="s">
        <v>1536</v>
      </c>
      <c r="Q146" s="11" t="s">
        <v>1537</v>
      </c>
      <c r="R146" s="11" t="s">
        <v>465</v>
      </c>
    </row>
    <row r="147" spans="7:18" ht="12.75">
      <c r="G147" s="11" t="s">
        <v>118</v>
      </c>
      <c r="H147" s="11" t="s">
        <v>1538</v>
      </c>
      <c r="I147" s="11" t="s">
        <v>1539</v>
      </c>
      <c r="J147" s="11">
        <v>53000</v>
      </c>
      <c r="K147" s="11" t="s">
        <v>1540</v>
      </c>
      <c r="L147" s="11"/>
      <c r="M147" s="11" t="s">
        <v>616</v>
      </c>
      <c r="N147" s="11" t="s">
        <v>1541</v>
      </c>
      <c r="O147" s="11" t="s">
        <v>616</v>
      </c>
      <c r="P147" s="11" t="s">
        <v>1542</v>
      </c>
      <c r="Q147" s="11" t="s">
        <v>1543</v>
      </c>
      <c r="R147" s="11" t="s">
        <v>465</v>
      </c>
    </row>
    <row r="148" spans="7:18" ht="12.75">
      <c r="G148" s="11" t="s">
        <v>119</v>
      </c>
      <c r="H148" s="11" t="s">
        <v>1544</v>
      </c>
      <c r="I148" s="11" t="s">
        <v>1539</v>
      </c>
      <c r="J148" s="11">
        <v>53000</v>
      </c>
      <c r="K148" s="11" t="s">
        <v>1540</v>
      </c>
      <c r="L148" s="11"/>
      <c r="M148" s="11" t="s">
        <v>616</v>
      </c>
      <c r="N148" s="11" t="s">
        <v>1545</v>
      </c>
      <c r="O148" s="11" t="s">
        <v>1546</v>
      </c>
      <c r="P148" s="11" t="s">
        <v>1547</v>
      </c>
      <c r="Q148" s="11" t="s">
        <v>1548</v>
      </c>
      <c r="R148" s="11" t="s">
        <v>465</v>
      </c>
    </row>
    <row r="149" spans="7:18" ht="12.75">
      <c r="G149" s="11" t="s">
        <v>120</v>
      </c>
      <c r="H149" s="11" t="s">
        <v>1549</v>
      </c>
      <c r="I149" s="11" t="s">
        <v>1550</v>
      </c>
      <c r="J149" s="11">
        <v>53220</v>
      </c>
      <c r="K149" s="11" t="s">
        <v>1551</v>
      </c>
      <c r="L149" s="11"/>
      <c r="M149" s="11" t="s">
        <v>616</v>
      </c>
      <c r="N149" s="11" t="s">
        <v>1552</v>
      </c>
      <c r="O149" s="11" t="s">
        <v>1553</v>
      </c>
      <c r="P149" s="11" t="s">
        <v>1554</v>
      </c>
      <c r="Q149" s="11" t="s">
        <v>1555</v>
      </c>
      <c r="R149" s="11" t="s">
        <v>465</v>
      </c>
    </row>
    <row r="150" spans="7:18" ht="12.75">
      <c r="G150" s="11" t="s">
        <v>121</v>
      </c>
      <c r="H150" s="11" t="s">
        <v>1556</v>
      </c>
      <c r="I150" s="11" t="s">
        <v>1557</v>
      </c>
      <c r="J150" s="11">
        <v>53270</v>
      </c>
      <c r="K150" s="11" t="s">
        <v>1558</v>
      </c>
      <c r="L150" s="11"/>
      <c r="M150" s="11" t="s">
        <v>616</v>
      </c>
      <c r="N150" s="11" t="s">
        <v>1559</v>
      </c>
      <c r="O150" s="11" t="s">
        <v>616</v>
      </c>
      <c r="P150" s="11" t="s">
        <v>616</v>
      </c>
      <c r="Q150" s="11" t="s">
        <v>1560</v>
      </c>
      <c r="R150" s="11" t="s">
        <v>465</v>
      </c>
    </row>
    <row r="151" spans="7:18" ht="12.75">
      <c r="G151" s="11" t="s">
        <v>122</v>
      </c>
      <c r="H151" s="11" t="s">
        <v>1561</v>
      </c>
      <c r="I151" s="11" t="s">
        <v>123</v>
      </c>
      <c r="J151" s="11">
        <v>53230</v>
      </c>
      <c r="K151" s="11" t="s">
        <v>1562</v>
      </c>
      <c r="L151" s="11"/>
      <c r="M151" s="11" t="s">
        <v>616</v>
      </c>
      <c r="N151" s="11" t="s">
        <v>1563</v>
      </c>
      <c r="O151" s="11" t="s">
        <v>616</v>
      </c>
      <c r="P151" s="11" t="s">
        <v>616</v>
      </c>
      <c r="Q151" s="11" t="s">
        <v>1564</v>
      </c>
      <c r="R151" s="11" t="s">
        <v>465</v>
      </c>
    </row>
    <row r="152" spans="7:18" ht="12.75">
      <c r="G152" s="11" t="s">
        <v>124</v>
      </c>
      <c r="H152" s="11" t="s">
        <v>1565</v>
      </c>
      <c r="I152" s="11" t="s">
        <v>1566</v>
      </c>
      <c r="J152" s="11">
        <v>33515</v>
      </c>
      <c r="K152" s="11" t="s">
        <v>1567</v>
      </c>
      <c r="L152" s="11"/>
      <c r="M152" s="11" t="s">
        <v>616</v>
      </c>
      <c r="N152" s="11" t="s">
        <v>1568</v>
      </c>
      <c r="O152" s="11" t="s">
        <v>616</v>
      </c>
      <c r="P152" s="11" t="s">
        <v>1569</v>
      </c>
      <c r="Q152" s="11" t="s">
        <v>1570</v>
      </c>
      <c r="R152" s="11" t="s">
        <v>465</v>
      </c>
    </row>
    <row r="153" spans="7:18" ht="12.75">
      <c r="G153" s="11" t="s">
        <v>125</v>
      </c>
      <c r="H153" s="11" t="s">
        <v>1571</v>
      </c>
      <c r="I153" s="11" t="s">
        <v>1572</v>
      </c>
      <c r="J153" s="11">
        <v>33520</v>
      </c>
      <c r="K153" s="11" t="s">
        <v>1573</v>
      </c>
      <c r="L153" s="11"/>
      <c r="M153" s="11" t="s">
        <v>616</v>
      </c>
      <c r="N153" s="11" t="s">
        <v>1574</v>
      </c>
      <c r="O153" s="11" t="s">
        <v>616</v>
      </c>
      <c r="P153" s="11" t="s">
        <v>616</v>
      </c>
      <c r="Q153" s="11" t="s">
        <v>1575</v>
      </c>
      <c r="R153" s="11" t="s">
        <v>465</v>
      </c>
    </row>
    <row r="154" spans="7:18" ht="12.75">
      <c r="G154" s="11" t="s">
        <v>126</v>
      </c>
      <c r="H154" s="11" t="s">
        <v>127</v>
      </c>
      <c r="I154" s="11" t="s">
        <v>1576</v>
      </c>
      <c r="J154" s="11">
        <v>33520</v>
      </c>
      <c r="K154" s="11" t="s">
        <v>1573</v>
      </c>
      <c r="L154" s="11"/>
      <c r="M154" s="11" t="s">
        <v>616</v>
      </c>
      <c r="N154" s="11" t="s">
        <v>1577</v>
      </c>
      <c r="O154" s="11" t="s">
        <v>616</v>
      </c>
      <c r="P154" s="11" t="s">
        <v>616</v>
      </c>
      <c r="Q154" s="11" t="s">
        <v>1578</v>
      </c>
      <c r="R154" s="11" t="s">
        <v>465</v>
      </c>
    </row>
    <row r="155" spans="7:18" ht="12.75">
      <c r="G155" s="11" t="s">
        <v>128</v>
      </c>
      <c r="H155" s="11" t="s">
        <v>1579</v>
      </c>
      <c r="I155" s="11" t="s">
        <v>1580</v>
      </c>
      <c r="J155" s="11">
        <v>33000</v>
      </c>
      <c r="K155" s="11" t="s">
        <v>1581</v>
      </c>
      <c r="L155" s="11"/>
      <c r="M155" s="11" t="s">
        <v>616</v>
      </c>
      <c r="N155" s="11" t="s">
        <v>1582</v>
      </c>
      <c r="O155" s="11" t="s">
        <v>616</v>
      </c>
      <c r="P155" s="11" t="s">
        <v>616</v>
      </c>
      <c r="Q155" s="11" t="s">
        <v>1583</v>
      </c>
      <c r="R155" s="11" t="s">
        <v>465</v>
      </c>
    </row>
    <row r="156" spans="7:18" ht="12.75">
      <c r="G156" s="11" t="s">
        <v>129</v>
      </c>
      <c r="H156" s="11" t="s">
        <v>1584</v>
      </c>
      <c r="I156" s="11" t="s">
        <v>1585</v>
      </c>
      <c r="J156" s="11">
        <v>33000</v>
      </c>
      <c r="K156" s="11" t="s">
        <v>1581</v>
      </c>
      <c r="L156" s="11"/>
      <c r="M156" s="11" t="s">
        <v>1586</v>
      </c>
      <c r="N156" s="11" t="s">
        <v>1587</v>
      </c>
      <c r="O156" s="11" t="s">
        <v>616</v>
      </c>
      <c r="P156" s="11" t="s">
        <v>616</v>
      </c>
      <c r="Q156" s="11" t="s">
        <v>1588</v>
      </c>
      <c r="R156" s="11" t="s">
        <v>465</v>
      </c>
    </row>
    <row r="157" spans="7:18" ht="12.75">
      <c r="G157" s="11" t="s">
        <v>130</v>
      </c>
      <c r="H157" s="11" t="s">
        <v>1589</v>
      </c>
      <c r="I157" s="11" t="s">
        <v>1585</v>
      </c>
      <c r="J157" s="11">
        <v>33000</v>
      </c>
      <c r="K157" s="11" t="s">
        <v>1581</v>
      </c>
      <c r="L157" s="11"/>
      <c r="M157" s="11" t="s">
        <v>616</v>
      </c>
      <c r="N157" s="11" t="s">
        <v>1590</v>
      </c>
      <c r="O157" s="11" t="s">
        <v>616</v>
      </c>
      <c r="P157" s="11" t="s">
        <v>616</v>
      </c>
      <c r="Q157" s="11" t="s">
        <v>1591</v>
      </c>
      <c r="R157" s="11" t="s">
        <v>465</v>
      </c>
    </row>
    <row r="158" spans="7:18" ht="12.75">
      <c r="G158" s="11" t="s">
        <v>131</v>
      </c>
      <c r="H158" s="11" t="s">
        <v>1592</v>
      </c>
      <c r="I158" s="11" t="s">
        <v>1593</v>
      </c>
      <c r="J158" s="11">
        <v>33000</v>
      </c>
      <c r="K158" s="11" t="s">
        <v>1581</v>
      </c>
      <c r="L158" s="11"/>
      <c r="M158" s="11" t="s">
        <v>616</v>
      </c>
      <c r="N158" s="11" t="s">
        <v>1594</v>
      </c>
      <c r="O158" s="11" t="s">
        <v>616</v>
      </c>
      <c r="P158" s="11" t="s">
        <v>616</v>
      </c>
      <c r="Q158" s="11" t="s">
        <v>1595</v>
      </c>
      <c r="R158" s="11" t="s">
        <v>465</v>
      </c>
    </row>
    <row r="159" spans="7:18" ht="12.75">
      <c r="G159" s="11" t="s">
        <v>132</v>
      </c>
      <c r="H159" s="11" t="s">
        <v>1596</v>
      </c>
      <c r="I159" s="11" t="s">
        <v>1597</v>
      </c>
      <c r="J159" s="11">
        <v>33000</v>
      </c>
      <c r="K159" s="11" t="s">
        <v>1581</v>
      </c>
      <c r="L159" s="11"/>
      <c r="M159" s="11" t="s">
        <v>1598</v>
      </c>
      <c r="N159" s="11" t="s">
        <v>1599</v>
      </c>
      <c r="O159" s="11" t="s">
        <v>616</v>
      </c>
      <c r="P159" s="11" t="s">
        <v>616</v>
      </c>
      <c r="Q159" s="11" t="s">
        <v>1600</v>
      </c>
      <c r="R159" s="11" t="s">
        <v>465</v>
      </c>
    </row>
    <row r="160" spans="7:18" ht="12.75">
      <c r="G160" s="11" t="s">
        <v>2692</v>
      </c>
      <c r="H160" s="11" t="s">
        <v>2693</v>
      </c>
      <c r="I160" s="11" t="s">
        <v>2694</v>
      </c>
      <c r="J160" s="11" t="s">
        <v>2695</v>
      </c>
      <c r="K160" s="11" t="s">
        <v>1581</v>
      </c>
      <c r="L160" s="11"/>
      <c r="M160" s="11"/>
      <c r="N160" s="11"/>
      <c r="O160" s="11"/>
      <c r="P160" s="11"/>
      <c r="Q160" s="11"/>
      <c r="R160" s="11" t="s">
        <v>465</v>
      </c>
    </row>
    <row r="161" spans="7:18" ht="12.75">
      <c r="G161" s="11" t="s">
        <v>133</v>
      </c>
      <c r="H161" s="11" t="s">
        <v>1601</v>
      </c>
      <c r="I161" s="11" t="s">
        <v>1602</v>
      </c>
      <c r="J161" s="11">
        <v>33405</v>
      </c>
      <c r="K161" s="11" t="s">
        <v>1603</v>
      </c>
      <c r="L161" s="11"/>
      <c r="M161" s="11" t="s">
        <v>1604</v>
      </c>
      <c r="N161" s="11" t="s">
        <v>616</v>
      </c>
      <c r="O161" s="11" t="s">
        <v>616</v>
      </c>
      <c r="P161" s="11" t="s">
        <v>616</v>
      </c>
      <c r="Q161" s="11" t="s">
        <v>1605</v>
      </c>
      <c r="R161" s="11" t="s">
        <v>465</v>
      </c>
    </row>
    <row r="162" spans="7:18" ht="12.75">
      <c r="G162" s="11" t="s">
        <v>134</v>
      </c>
      <c r="H162" s="11" t="s">
        <v>135</v>
      </c>
      <c r="I162" s="11" t="s">
        <v>1606</v>
      </c>
      <c r="J162" s="11">
        <v>34550</v>
      </c>
      <c r="K162" s="11" t="s">
        <v>1607</v>
      </c>
      <c r="L162" s="11"/>
      <c r="M162" s="11" t="s">
        <v>1608</v>
      </c>
      <c r="N162" s="11" t="s">
        <v>1609</v>
      </c>
      <c r="O162" s="11" t="s">
        <v>616</v>
      </c>
      <c r="P162" s="11" t="s">
        <v>616</v>
      </c>
      <c r="Q162" s="11" t="s">
        <v>1610</v>
      </c>
      <c r="R162" s="11" t="s">
        <v>465</v>
      </c>
    </row>
    <row r="163" spans="7:18" ht="12.75">
      <c r="G163" s="11" t="s">
        <v>136</v>
      </c>
      <c r="H163" s="11" t="s">
        <v>137</v>
      </c>
      <c r="I163" s="11" t="s">
        <v>1611</v>
      </c>
      <c r="J163" s="11">
        <v>34000</v>
      </c>
      <c r="K163" s="11" t="s">
        <v>1612</v>
      </c>
      <c r="L163" s="11"/>
      <c r="M163" s="11" t="s">
        <v>616</v>
      </c>
      <c r="N163" s="11" t="s">
        <v>1613</v>
      </c>
      <c r="O163" s="11" t="s">
        <v>616</v>
      </c>
      <c r="P163" s="11" t="s">
        <v>616</v>
      </c>
      <c r="Q163" s="11" t="s">
        <v>1614</v>
      </c>
      <c r="R163" s="11" t="s">
        <v>465</v>
      </c>
    </row>
    <row r="164" spans="7:18" ht="12.75">
      <c r="G164" s="11" t="s">
        <v>138</v>
      </c>
      <c r="H164" s="11" t="s">
        <v>139</v>
      </c>
      <c r="I164" s="11" t="s">
        <v>1615</v>
      </c>
      <c r="J164" s="11">
        <v>34000</v>
      </c>
      <c r="K164" s="11" t="s">
        <v>1612</v>
      </c>
      <c r="L164" s="11"/>
      <c r="M164" s="11" t="s">
        <v>616</v>
      </c>
      <c r="N164" s="11" t="s">
        <v>1616</v>
      </c>
      <c r="O164" s="11" t="s">
        <v>616</v>
      </c>
      <c r="P164" s="11" t="s">
        <v>616</v>
      </c>
      <c r="Q164" s="11" t="s">
        <v>1617</v>
      </c>
      <c r="R164" s="11" t="s">
        <v>465</v>
      </c>
    </row>
    <row r="165" spans="7:18" ht="12.75">
      <c r="G165" s="11" t="s">
        <v>140</v>
      </c>
      <c r="H165" s="11" t="s">
        <v>1618</v>
      </c>
      <c r="I165" s="11" t="s">
        <v>1619</v>
      </c>
      <c r="J165" s="11">
        <v>34000</v>
      </c>
      <c r="K165" s="11" t="s">
        <v>1612</v>
      </c>
      <c r="L165" s="11"/>
      <c r="M165" s="11" t="s">
        <v>616</v>
      </c>
      <c r="N165" s="11" t="s">
        <v>1620</v>
      </c>
      <c r="O165" s="11" t="s">
        <v>616</v>
      </c>
      <c r="P165" s="11" t="s">
        <v>616</v>
      </c>
      <c r="Q165" s="11" t="s">
        <v>1621</v>
      </c>
      <c r="R165" s="11" t="s">
        <v>465</v>
      </c>
    </row>
    <row r="166" spans="7:18" ht="12.75">
      <c r="G166" s="11" t="s">
        <v>141</v>
      </c>
      <c r="H166" s="11" t="s">
        <v>1622</v>
      </c>
      <c r="I166" s="11" t="s">
        <v>1623</v>
      </c>
      <c r="J166" s="11">
        <v>34000</v>
      </c>
      <c r="K166" s="11" t="s">
        <v>1612</v>
      </c>
      <c r="L166" s="11"/>
      <c r="M166" s="11" t="s">
        <v>1624</v>
      </c>
      <c r="N166" s="11" t="s">
        <v>616</v>
      </c>
      <c r="O166" s="11" t="s">
        <v>616</v>
      </c>
      <c r="P166" s="11" t="s">
        <v>616</v>
      </c>
      <c r="Q166" s="11" t="s">
        <v>1625</v>
      </c>
      <c r="R166" s="11" t="s">
        <v>465</v>
      </c>
    </row>
    <row r="167" spans="7:18" ht="12.75">
      <c r="G167" s="11" t="s">
        <v>142</v>
      </c>
      <c r="H167" s="11" t="s">
        <v>151</v>
      </c>
      <c r="I167" s="11" t="s">
        <v>1615</v>
      </c>
      <c r="J167" s="11">
        <v>34000</v>
      </c>
      <c r="K167" s="11" t="s">
        <v>1612</v>
      </c>
      <c r="L167" s="11"/>
      <c r="M167" s="11" t="s">
        <v>616</v>
      </c>
      <c r="N167" s="11" t="s">
        <v>1626</v>
      </c>
      <c r="O167" s="11" t="s">
        <v>616</v>
      </c>
      <c r="P167" s="11" t="s">
        <v>616</v>
      </c>
      <c r="Q167" s="11" t="s">
        <v>1627</v>
      </c>
      <c r="R167" s="11" t="s">
        <v>465</v>
      </c>
    </row>
    <row r="168" spans="7:18" ht="12.75">
      <c r="G168" s="11" t="s">
        <v>549</v>
      </c>
      <c r="H168" s="11" t="s">
        <v>550</v>
      </c>
      <c r="I168" s="11" t="s">
        <v>648</v>
      </c>
      <c r="J168" s="11" t="s">
        <v>547</v>
      </c>
      <c r="K168" s="11" t="s">
        <v>548</v>
      </c>
      <c r="L168" s="11" t="s">
        <v>546</v>
      </c>
      <c r="M168" s="11" t="s">
        <v>551</v>
      </c>
      <c r="N168" s="11" t="s">
        <v>616</v>
      </c>
      <c r="O168" s="11" t="s">
        <v>616</v>
      </c>
      <c r="P168" s="11" t="s">
        <v>616</v>
      </c>
      <c r="Q168" s="11" t="s">
        <v>552</v>
      </c>
      <c r="R168" s="11" t="s">
        <v>465</v>
      </c>
    </row>
    <row r="169" spans="7:18" ht="12.75">
      <c r="G169" s="11" t="s">
        <v>143</v>
      </c>
      <c r="H169" s="11" t="s">
        <v>1628</v>
      </c>
      <c r="I169" s="11" t="s">
        <v>1629</v>
      </c>
      <c r="J169" s="11">
        <v>34000</v>
      </c>
      <c r="K169" s="11" t="s">
        <v>1612</v>
      </c>
      <c r="L169" s="11"/>
      <c r="M169" s="11" t="s">
        <v>616</v>
      </c>
      <c r="N169" s="11" t="s">
        <v>1630</v>
      </c>
      <c r="O169" s="11" t="s">
        <v>616</v>
      </c>
      <c r="P169" s="11" t="s">
        <v>616</v>
      </c>
      <c r="Q169" s="11" t="s">
        <v>1631</v>
      </c>
      <c r="R169" s="11" t="s">
        <v>465</v>
      </c>
    </row>
    <row r="170" spans="7:18" ht="12.75">
      <c r="G170" s="11" t="s">
        <v>144</v>
      </c>
      <c r="H170" s="11" t="s">
        <v>1632</v>
      </c>
      <c r="I170" s="11" t="s">
        <v>1633</v>
      </c>
      <c r="J170" s="11">
        <v>35400</v>
      </c>
      <c r="K170" s="11" t="s">
        <v>1634</v>
      </c>
      <c r="L170" s="11"/>
      <c r="M170" s="11" t="s">
        <v>616</v>
      </c>
      <c r="N170" s="11" t="s">
        <v>1635</v>
      </c>
      <c r="O170" s="11" t="s">
        <v>616</v>
      </c>
      <c r="P170" s="11" t="s">
        <v>616</v>
      </c>
      <c r="Q170" s="11" t="s">
        <v>1636</v>
      </c>
      <c r="R170" s="11" t="s">
        <v>465</v>
      </c>
    </row>
    <row r="171" spans="7:18" ht="12.75">
      <c r="G171" s="11" t="s">
        <v>145</v>
      </c>
      <c r="H171" s="11" t="s">
        <v>1637</v>
      </c>
      <c r="I171" s="11" t="s">
        <v>1638</v>
      </c>
      <c r="J171" s="11">
        <v>35400</v>
      </c>
      <c r="K171" s="11" t="s">
        <v>1634</v>
      </c>
      <c r="L171" s="11"/>
      <c r="M171" s="11" t="s">
        <v>616</v>
      </c>
      <c r="N171" s="11" t="s">
        <v>1639</v>
      </c>
      <c r="O171" s="11" t="s">
        <v>616</v>
      </c>
      <c r="P171" s="11" t="s">
        <v>1640</v>
      </c>
      <c r="Q171" s="11" t="s">
        <v>1641</v>
      </c>
      <c r="R171" s="11" t="s">
        <v>465</v>
      </c>
    </row>
    <row r="172" spans="7:18" ht="12.75">
      <c r="G172" s="11" t="s">
        <v>146</v>
      </c>
      <c r="H172" s="11" t="s">
        <v>1642</v>
      </c>
      <c r="I172" s="11" t="s">
        <v>1643</v>
      </c>
      <c r="J172" s="11">
        <v>35400</v>
      </c>
      <c r="K172" s="11" t="s">
        <v>1634</v>
      </c>
      <c r="L172" s="11"/>
      <c r="M172" s="11" t="s">
        <v>616</v>
      </c>
      <c r="N172" s="11" t="s">
        <v>1644</v>
      </c>
      <c r="O172" s="11" t="s">
        <v>616</v>
      </c>
      <c r="P172" s="11" t="s">
        <v>1645</v>
      </c>
      <c r="Q172" s="11" t="s">
        <v>1646</v>
      </c>
      <c r="R172" s="11" t="s">
        <v>465</v>
      </c>
    </row>
    <row r="173" spans="7:18" ht="12.75">
      <c r="G173" s="11" t="s">
        <v>148</v>
      </c>
      <c r="H173" s="11" t="s">
        <v>1647</v>
      </c>
      <c r="I173" s="11" t="s">
        <v>1648</v>
      </c>
      <c r="J173" s="11">
        <v>35000</v>
      </c>
      <c r="K173" s="11" t="s">
        <v>1649</v>
      </c>
      <c r="L173" s="11"/>
      <c r="M173" s="11" t="s">
        <v>616</v>
      </c>
      <c r="N173" s="11" t="s">
        <v>1650</v>
      </c>
      <c r="O173" s="11" t="s">
        <v>616</v>
      </c>
      <c r="P173" s="11" t="s">
        <v>616</v>
      </c>
      <c r="Q173" s="11" t="s">
        <v>149</v>
      </c>
      <c r="R173" s="11" t="s">
        <v>465</v>
      </c>
    </row>
    <row r="174" spans="7:18" ht="12.75">
      <c r="G174" s="11" t="s">
        <v>150</v>
      </c>
      <c r="H174" s="11" t="s">
        <v>151</v>
      </c>
      <c r="I174" s="11" t="s">
        <v>1651</v>
      </c>
      <c r="J174" s="11">
        <v>35000</v>
      </c>
      <c r="K174" s="11" t="s">
        <v>1649</v>
      </c>
      <c r="L174" s="11"/>
      <c r="M174" s="11" t="s">
        <v>1652</v>
      </c>
      <c r="N174" s="11" t="s">
        <v>616</v>
      </c>
      <c r="O174" s="11" t="s">
        <v>616</v>
      </c>
      <c r="P174" s="11" t="s">
        <v>616</v>
      </c>
      <c r="Q174" s="11" t="s">
        <v>1653</v>
      </c>
      <c r="R174" s="11" t="s">
        <v>465</v>
      </c>
    </row>
    <row r="175" spans="7:18" ht="12.75">
      <c r="G175" s="11" t="s">
        <v>152</v>
      </c>
      <c r="H175" s="11" t="s">
        <v>153</v>
      </c>
      <c r="I175" s="11" t="s">
        <v>1654</v>
      </c>
      <c r="J175" s="11">
        <v>35000</v>
      </c>
      <c r="K175" s="11" t="s">
        <v>1649</v>
      </c>
      <c r="L175" s="11"/>
      <c r="M175" s="11" t="s">
        <v>1655</v>
      </c>
      <c r="N175" s="11" t="s">
        <v>616</v>
      </c>
      <c r="O175" s="11" t="s">
        <v>616</v>
      </c>
      <c r="P175" s="11" t="s">
        <v>616</v>
      </c>
      <c r="Q175" s="11" t="s">
        <v>1656</v>
      </c>
      <c r="R175" s="11" t="s">
        <v>465</v>
      </c>
    </row>
    <row r="176" spans="7:18" ht="12.75">
      <c r="G176" s="11" t="s">
        <v>154</v>
      </c>
      <c r="H176" s="11" t="s">
        <v>1657</v>
      </c>
      <c r="I176" s="11" t="s">
        <v>1658</v>
      </c>
      <c r="J176" s="11">
        <v>35000</v>
      </c>
      <c r="K176" s="11" t="s">
        <v>1649</v>
      </c>
      <c r="L176" s="11"/>
      <c r="M176" s="11" t="s">
        <v>616</v>
      </c>
      <c r="N176" s="11" t="s">
        <v>1659</v>
      </c>
      <c r="O176" s="11" t="s">
        <v>616</v>
      </c>
      <c r="P176" s="11" t="s">
        <v>616</v>
      </c>
      <c r="Q176" s="11" t="s">
        <v>1660</v>
      </c>
      <c r="R176" s="11" t="s">
        <v>465</v>
      </c>
    </row>
    <row r="177" spans="7:18" ht="12.75">
      <c r="G177" s="11" t="s">
        <v>155</v>
      </c>
      <c r="H177" s="11" t="s">
        <v>1622</v>
      </c>
      <c r="I177" s="11" t="s">
        <v>1658</v>
      </c>
      <c r="J177" s="11">
        <v>35000</v>
      </c>
      <c r="K177" s="11" t="s">
        <v>1649</v>
      </c>
      <c r="L177" s="11"/>
      <c r="M177" s="11" t="s">
        <v>1661</v>
      </c>
      <c r="N177" s="11" t="s">
        <v>616</v>
      </c>
      <c r="O177" s="11" t="s">
        <v>616</v>
      </c>
      <c r="P177" s="11" t="s">
        <v>616</v>
      </c>
      <c r="Q177" s="11" t="s">
        <v>1662</v>
      </c>
      <c r="R177" s="11" t="s">
        <v>465</v>
      </c>
    </row>
    <row r="178" spans="7:18" ht="12.75">
      <c r="G178" s="11" t="s">
        <v>156</v>
      </c>
      <c r="H178" s="11" t="s">
        <v>1663</v>
      </c>
      <c r="I178" s="11" t="s">
        <v>1664</v>
      </c>
      <c r="J178" s="11">
        <v>35000</v>
      </c>
      <c r="K178" s="11" t="s">
        <v>1649</v>
      </c>
      <c r="L178" s="11"/>
      <c r="M178" s="11" t="s">
        <v>1665</v>
      </c>
      <c r="N178" s="11" t="s">
        <v>616</v>
      </c>
      <c r="O178" s="11" t="s">
        <v>616</v>
      </c>
      <c r="P178" s="11" t="s">
        <v>616</v>
      </c>
      <c r="Q178" s="11" t="s">
        <v>1666</v>
      </c>
      <c r="R178" s="11" t="s">
        <v>465</v>
      </c>
    </row>
    <row r="179" spans="7:18" ht="12.75">
      <c r="G179" s="11" t="s">
        <v>157</v>
      </c>
      <c r="H179" s="11" t="s">
        <v>1667</v>
      </c>
      <c r="I179" s="11" t="s">
        <v>1668</v>
      </c>
      <c r="J179" s="11">
        <v>35000</v>
      </c>
      <c r="K179" s="11" t="s">
        <v>1649</v>
      </c>
      <c r="L179" s="11"/>
      <c r="M179" s="11" t="s">
        <v>616</v>
      </c>
      <c r="N179" s="11" t="s">
        <v>1669</v>
      </c>
      <c r="O179" s="11" t="s">
        <v>616</v>
      </c>
      <c r="P179" s="11" t="s">
        <v>616</v>
      </c>
      <c r="Q179" s="11" t="s">
        <v>1670</v>
      </c>
      <c r="R179" s="11" t="s">
        <v>465</v>
      </c>
    </row>
    <row r="180" spans="7:18" ht="12.75">
      <c r="G180" s="11" t="s">
        <v>158</v>
      </c>
      <c r="H180" s="11" t="s">
        <v>159</v>
      </c>
      <c r="I180" s="11" t="s">
        <v>1671</v>
      </c>
      <c r="J180" s="11">
        <v>35000</v>
      </c>
      <c r="K180" s="11" t="s">
        <v>1649</v>
      </c>
      <c r="L180" s="11"/>
      <c r="M180" s="11" t="s">
        <v>616</v>
      </c>
      <c r="N180" s="11" t="s">
        <v>1672</v>
      </c>
      <c r="O180" s="11" t="s">
        <v>616</v>
      </c>
      <c r="P180" s="11" t="s">
        <v>616</v>
      </c>
      <c r="Q180" s="11" t="s">
        <v>1673</v>
      </c>
      <c r="R180" s="11" t="s">
        <v>465</v>
      </c>
    </row>
    <row r="181" spans="7:18" ht="12.75">
      <c r="G181" s="11" t="s">
        <v>556</v>
      </c>
      <c r="H181" s="11" t="s">
        <v>557</v>
      </c>
      <c r="I181" s="11" t="s">
        <v>558</v>
      </c>
      <c r="J181" s="11" t="s">
        <v>554</v>
      </c>
      <c r="K181" s="11" t="s">
        <v>555</v>
      </c>
      <c r="L181" s="11" t="s">
        <v>553</v>
      </c>
      <c r="M181" s="11" t="s">
        <v>616</v>
      </c>
      <c r="N181" s="11" t="s">
        <v>559</v>
      </c>
      <c r="O181" s="11" t="s">
        <v>560</v>
      </c>
      <c r="P181" s="11" t="s">
        <v>616</v>
      </c>
      <c r="Q181" s="11" t="s">
        <v>561</v>
      </c>
      <c r="R181" s="11" t="s">
        <v>465</v>
      </c>
    </row>
    <row r="182" spans="7:18" ht="12.75">
      <c r="G182" s="11" t="s">
        <v>160</v>
      </c>
      <c r="H182" s="11" t="s">
        <v>1674</v>
      </c>
      <c r="I182" s="11" t="s">
        <v>1675</v>
      </c>
      <c r="J182" s="11">
        <v>23420</v>
      </c>
      <c r="K182" s="11" t="s">
        <v>1676</v>
      </c>
      <c r="L182" s="11"/>
      <c r="M182" s="11" t="s">
        <v>616</v>
      </c>
      <c r="N182" s="11" t="s">
        <v>1677</v>
      </c>
      <c r="O182" s="11" t="s">
        <v>1678</v>
      </c>
      <c r="P182" s="11" t="s">
        <v>616</v>
      </c>
      <c r="Q182" s="11" t="s">
        <v>1679</v>
      </c>
      <c r="R182" s="11" t="s">
        <v>465</v>
      </c>
    </row>
    <row r="183" spans="7:18" ht="12.75">
      <c r="G183" s="11" t="s">
        <v>161</v>
      </c>
      <c r="H183" s="11" t="s">
        <v>1680</v>
      </c>
      <c r="I183" s="11" t="s">
        <v>1681</v>
      </c>
      <c r="J183" s="11">
        <v>23210</v>
      </c>
      <c r="K183" s="11" t="s">
        <v>1682</v>
      </c>
      <c r="L183" s="11"/>
      <c r="M183" s="11" t="s">
        <v>616</v>
      </c>
      <c r="N183" s="11" t="s">
        <v>1683</v>
      </c>
      <c r="O183" s="11" t="s">
        <v>616</v>
      </c>
      <c r="P183" s="11" t="s">
        <v>616</v>
      </c>
      <c r="Q183" s="11" t="s">
        <v>1684</v>
      </c>
      <c r="R183" s="11" t="s">
        <v>465</v>
      </c>
    </row>
    <row r="184" spans="7:18" ht="12.75">
      <c r="G184" s="11" t="s">
        <v>162</v>
      </c>
      <c r="H184" s="11" t="s">
        <v>1685</v>
      </c>
      <c r="I184" s="11" t="s">
        <v>1686</v>
      </c>
      <c r="J184" s="11">
        <v>23440</v>
      </c>
      <c r="K184" s="11" t="s">
        <v>1687</v>
      </c>
      <c r="L184" s="11"/>
      <c r="M184" s="11" t="s">
        <v>616</v>
      </c>
      <c r="N184" s="11" t="s">
        <v>1688</v>
      </c>
      <c r="O184" s="11" t="s">
        <v>616</v>
      </c>
      <c r="P184" s="11" t="s">
        <v>616</v>
      </c>
      <c r="Q184" s="11" t="s">
        <v>1689</v>
      </c>
      <c r="R184" s="11" t="s">
        <v>465</v>
      </c>
    </row>
    <row r="185" spans="7:18" ht="12.75">
      <c r="G185" s="11" t="s">
        <v>163</v>
      </c>
      <c r="H185" s="11" t="s">
        <v>1690</v>
      </c>
      <c r="I185" s="11" t="s">
        <v>1691</v>
      </c>
      <c r="J185" s="11">
        <v>23450</v>
      </c>
      <c r="K185" s="11" t="s">
        <v>1692</v>
      </c>
      <c r="L185" s="11"/>
      <c r="M185" s="11" t="s">
        <v>616</v>
      </c>
      <c r="N185" s="11" t="s">
        <v>1693</v>
      </c>
      <c r="O185" s="11" t="s">
        <v>616</v>
      </c>
      <c r="P185" s="11" t="s">
        <v>616</v>
      </c>
      <c r="Q185" s="11" t="s">
        <v>1694</v>
      </c>
      <c r="R185" s="11" t="s">
        <v>465</v>
      </c>
    </row>
    <row r="186" spans="7:18" ht="12.75">
      <c r="G186" s="11" t="s">
        <v>164</v>
      </c>
      <c r="H186" s="11" t="s">
        <v>1695</v>
      </c>
      <c r="I186" s="11" t="s">
        <v>1696</v>
      </c>
      <c r="J186" s="11">
        <v>23250</v>
      </c>
      <c r="K186" s="11" t="s">
        <v>1697</v>
      </c>
      <c r="L186" s="11"/>
      <c r="M186" s="11" t="s">
        <v>616</v>
      </c>
      <c r="N186" s="11" t="s">
        <v>1698</v>
      </c>
      <c r="O186" s="11" t="s">
        <v>616</v>
      </c>
      <c r="P186" s="11" t="s">
        <v>616</v>
      </c>
      <c r="Q186" s="11" t="s">
        <v>1699</v>
      </c>
      <c r="R186" s="11" t="s">
        <v>465</v>
      </c>
    </row>
    <row r="187" spans="7:18" ht="12.75">
      <c r="G187" s="11" t="s">
        <v>165</v>
      </c>
      <c r="H187" s="11" t="s">
        <v>1700</v>
      </c>
      <c r="I187" s="11" t="s">
        <v>1701</v>
      </c>
      <c r="J187" s="11">
        <v>23000</v>
      </c>
      <c r="K187" s="11" t="s">
        <v>1702</v>
      </c>
      <c r="L187" s="11"/>
      <c r="M187" s="11" t="s">
        <v>616</v>
      </c>
      <c r="N187" s="11" t="s">
        <v>1703</v>
      </c>
      <c r="O187" s="11" t="s">
        <v>616</v>
      </c>
      <c r="P187" s="11" t="s">
        <v>616</v>
      </c>
      <c r="Q187" s="11" t="s">
        <v>1704</v>
      </c>
      <c r="R187" s="11" t="s">
        <v>465</v>
      </c>
    </row>
    <row r="188" spans="7:18" ht="12.75">
      <c r="G188" s="11" t="s">
        <v>166</v>
      </c>
      <c r="H188" s="11" t="s">
        <v>1705</v>
      </c>
      <c r="I188" s="11" t="s">
        <v>1706</v>
      </c>
      <c r="J188" s="11">
        <v>23000</v>
      </c>
      <c r="K188" s="11" t="s">
        <v>1702</v>
      </c>
      <c r="L188" s="11"/>
      <c r="M188" s="11" t="s">
        <v>616</v>
      </c>
      <c r="N188" s="11" t="s">
        <v>1707</v>
      </c>
      <c r="O188" s="11" t="s">
        <v>616</v>
      </c>
      <c r="P188" s="11" t="s">
        <v>616</v>
      </c>
      <c r="Q188" s="11" t="s">
        <v>1708</v>
      </c>
      <c r="R188" s="11" t="s">
        <v>465</v>
      </c>
    </row>
    <row r="189" spans="7:18" ht="12.75">
      <c r="G189" s="11" t="s">
        <v>167</v>
      </c>
      <c r="H189" s="11" t="s">
        <v>1709</v>
      </c>
      <c r="I189" s="11" t="s">
        <v>1710</v>
      </c>
      <c r="J189" s="11">
        <v>23000</v>
      </c>
      <c r="K189" s="11" t="s">
        <v>1702</v>
      </c>
      <c r="L189" s="11"/>
      <c r="M189" s="11" t="s">
        <v>1711</v>
      </c>
      <c r="N189" s="11" t="s">
        <v>616</v>
      </c>
      <c r="O189" s="11" t="s">
        <v>616</v>
      </c>
      <c r="P189" s="11" t="s">
        <v>616</v>
      </c>
      <c r="Q189" s="11" t="s">
        <v>1712</v>
      </c>
      <c r="R189" s="11" t="s">
        <v>465</v>
      </c>
    </row>
    <row r="190" spans="7:18" ht="12.75">
      <c r="G190" s="11" t="s">
        <v>169</v>
      </c>
      <c r="H190" s="11" t="s">
        <v>1713</v>
      </c>
      <c r="I190" s="11" t="s">
        <v>1714</v>
      </c>
      <c r="J190" s="11">
        <v>23000</v>
      </c>
      <c r="K190" s="11" t="s">
        <v>1702</v>
      </c>
      <c r="L190" s="11"/>
      <c r="M190" s="11" t="s">
        <v>1715</v>
      </c>
      <c r="N190" s="11" t="s">
        <v>616</v>
      </c>
      <c r="O190" s="11" t="s">
        <v>616</v>
      </c>
      <c r="P190" s="11" t="s">
        <v>616</v>
      </c>
      <c r="Q190" s="11" t="s">
        <v>1716</v>
      </c>
      <c r="R190" s="11" t="s">
        <v>465</v>
      </c>
    </row>
    <row r="191" spans="7:18" ht="12.75">
      <c r="G191" s="11" t="s">
        <v>170</v>
      </c>
      <c r="H191" s="11" t="s">
        <v>1717</v>
      </c>
      <c r="I191" s="11" t="s">
        <v>1718</v>
      </c>
      <c r="J191" s="11">
        <v>23000</v>
      </c>
      <c r="K191" s="11" t="s">
        <v>1702</v>
      </c>
      <c r="L191" s="11"/>
      <c r="M191" s="11" t="s">
        <v>616</v>
      </c>
      <c r="N191" s="11" t="s">
        <v>1719</v>
      </c>
      <c r="O191" s="11" t="s">
        <v>616</v>
      </c>
      <c r="P191" s="11" t="s">
        <v>616</v>
      </c>
      <c r="Q191" s="11" t="s">
        <v>1720</v>
      </c>
      <c r="R191" s="11" t="s">
        <v>465</v>
      </c>
    </row>
    <row r="192" spans="7:18" ht="12.75">
      <c r="G192" s="11" t="s">
        <v>171</v>
      </c>
      <c r="H192" s="11" t="s">
        <v>1721</v>
      </c>
      <c r="I192" s="11" t="s">
        <v>1722</v>
      </c>
      <c r="J192" s="11">
        <v>23000</v>
      </c>
      <c r="K192" s="11" t="s">
        <v>1702</v>
      </c>
      <c r="L192" s="11"/>
      <c r="M192" s="11" t="s">
        <v>616</v>
      </c>
      <c r="N192" s="11" t="s">
        <v>1723</v>
      </c>
      <c r="O192" s="11" t="s">
        <v>616</v>
      </c>
      <c r="P192" s="11" t="s">
        <v>616</v>
      </c>
      <c r="Q192" s="11" t="s">
        <v>1724</v>
      </c>
      <c r="R192" s="11" t="s">
        <v>465</v>
      </c>
    </row>
    <row r="193" spans="7:18" ht="12.75">
      <c r="G193" s="11" t="s">
        <v>172</v>
      </c>
      <c r="H193" s="11" t="s">
        <v>1725</v>
      </c>
      <c r="I193" s="11" t="s">
        <v>173</v>
      </c>
      <c r="J193" s="11">
        <v>23000</v>
      </c>
      <c r="K193" s="11" t="s">
        <v>1702</v>
      </c>
      <c r="L193" s="11"/>
      <c r="M193" s="11" t="s">
        <v>616</v>
      </c>
      <c r="N193" s="11" t="s">
        <v>1726</v>
      </c>
      <c r="O193" s="11" t="s">
        <v>616</v>
      </c>
      <c r="P193" s="11" t="s">
        <v>616</v>
      </c>
      <c r="Q193" s="11" t="s">
        <v>1727</v>
      </c>
      <c r="R193" s="11" t="s">
        <v>465</v>
      </c>
    </row>
    <row r="194" spans="7:18" ht="12.75">
      <c r="G194" s="11" t="s">
        <v>174</v>
      </c>
      <c r="H194" s="11" t="s">
        <v>1728</v>
      </c>
      <c r="I194" s="11" t="s">
        <v>1729</v>
      </c>
      <c r="J194" s="11">
        <v>23000</v>
      </c>
      <c r="K194" s="11" t="s">
        <v>1702</v>
      </c>
      <c r="L194" s="11"/>
      <c r="M194" s="11" t="s">
        <v>616</v>
      </c>
      <c r="N194" s="11" t="s">
        <v>1730</v>
      </c>
      <c r="O194" s="11" t="s">
        <v>616</v>
      </c>
      <c r="P194" s="11" t="s">
        <v>1731</v>
      </c>
      <c r="Q194" s="11" t="s">
        <v>1732</v>
      </c>
      <c r="R194" s="11" t="s">
        <v>465</v>
      </c>
    </row>
    <row r="195" spans="7:18" ht="12.75">
      <c r="G195" s="11" t="s">
        <v>175</v>
      </c>
      <c r="H195" s="11" t="s">
        <v>176</v>
      </c>
      <c r="I195" s="11" t="s">
        <v>1729</v>
      </c>
      <c r="J195" s="11">
        <v>23000</v>
      </c>
      <c r="K195" s="11" t="s">
        <v>1702</v>
      </c>
      <c r="L195" s="11"/>
      <c r="M195" s="11" t="s">
        <v>616</v>
      </c>
      <c r="N195" s="11" t="s">
        <v>1733</v>
      </c>
      <c r="O195" s="11" t="s">
        <v>616</v>
      </c>
      <c r="P195" s="11" t="s">
        <v>1734</v>
      </c>
      <c r="Q195" s="11" t="s">
        <v>1735</v>
      </c>
      <c r="R195" s="11" t="s">
        <v>465</v>
      </c>
    </row>
    <row r="196" spans="7:18" ht="12.75">
      <c r="G196" s="11" t="s">
        <v>177</v>
      </c>
      <c r="H196" s="11" t="s">
        <v>178</v>
      </c>
      <c r="I196" s="11" t="s">
        <v>168</v>
      </c>
      <c r="J196" s="11">
        <v>23000</v>
      </c>
      <c r="K196" s="11" t="s">
        <v>1702</v>
      </c>
      <c r="L196" s="11"/>
      <c r="M196" s="11" t="s">
        <v>616</v>
      </c>
      <c r="N196" s="11" t="s">
        <v>1736</v>
      </c>
      <c r="O196" s="11" t="s">
        <v>616</v>
      </c>
      <c r="P196" s="11" t="s">
        <v>616</v>
      </c>
      <c r="Q196" s="11" t="s">
        <v>1737</v>
      </c>
      <c r="R196" s="11" t="s">
        <v>465</v>
      </c>
    </row>
    <row r="197" spans="7:18" ht="12.75">
      <c r="G197" s="11" t="s">
        <v>179</v>
      </c>
      <c r="H197" s="11" t="s">
        <v>180</v>
      </c>
      <c r="I197" s="11" t="s">
        <v>1738</v>
      </c>
      <c r="J197" s="11">
        <v>23000</v>
      </c>
      <c r="K197" s="11" t="s">
        <v>1702</v>
      </c>
      <c r="L197" s="11"/>
      <c r="M197" s="11" t="s">
        <v>616</v>
      </c>
      <c r="N197" s="11" t="s">
        <v>1739</v>
      </c>
      <c r="O197" s="11" t="s">
        <v>616</v>
      </c>
      <c r="P197" s="11" t="s">
        <v>616</v>
      </c>
      <c r="Q197" s="11" t="s">
        <v>1740</v>
      </c>
      <c r="R197" s="11" t="s">
        <v>465</v>
      </c>
    </row>
    <row r="198" spans="7:18" ht="12.75">
      <c r="G198" s="11" t="s">
        <v>181</v>
      </c>
      <c r="H198" s="11" t="s">
        <v>1741</v>
      </c>
      <c r="I198" s="11" t="s">
        <v>1742</v>
      </c>
      <c r="J198" s="11">
        <v>23000</v>
      </c>
      <c r="K198" s="11" t="s">
        <v>1702</v>
      </c>
      <c r="L198" s="11"/>
      <c r="M198" s="11" t="s">
        <v>616</v>
      </c>
      <c r="N198" s="11" t="s">
        <v>1743</v>
      </c>
      <c r="O198" s="11" t="s">
        <v>616</v>
      </c>
      <c r="P198" s="11" t="s">
        <v>616</v>
      </c>
      <c r="Q198" s="11" t="s">
        <v>1744</v>
      </c>
      <c r="R198" s="11" t="s">
        <v>465</v>
      </c>
    </row>
    <row r="199" spans="7:18" ht="12.75">
      <c r="G199" s="11" t="s">
        <v>183</v>
      </c>
      <c r="H199" s="11" t="s">
        <v>1745</v>
      </c>
      <c r="I199" s="11" t="s">
        <v>1746</v>
      </c>
      <c r="J199" s="11">
        <v>23000</v>
      </c>
      <c r="K199" s="11" t="s">
        <v>1702</v>
      </c>
      <c r="L199" s="11"/>
      <c r="M199" s="11" t="s">
        <v>1747</v>
      </c>
      <c r="N199" s="11" t="s">
        <v>616</v>
      </c>
      <c r="O199" s="11" t="s">
        <v>616</v>
      </c>
      <c r="P199" s="11" t="s">
        <v>616</v>
      </c>
      <c r="Q199" s="11" t="s">
        <v>1748</v>
      </c>
      <c r="R199" s="11" t="s">
        <v>465</v>
      </c>
    </row>
    <row r="200" spans="7:18" ht="12.75">
      <c r="G200" s="11" t="s">
        <v>184</v>
      </c>
      <c r="H200" s="11" t="s">
        <v>1749</v>
      </c>
      <c r="I200" s="11" t="s">
        <v>1746</v>
      </c>
      <c r="J200" s="11">
        <v>23000</v>
      </c>
      <c r="K200" s="11" t="s">
        <v>1702</v>
      </c>
      <c r="L200" s="11"/>
      <c r="M200" s="11" t="s">
        <v>616</v>
      </c>
      <c r="N200" s="11" t="s">
        <v>1750</v>
      </c>
      <c r="O200" s="11" t="s">
        <v>616</v>
      </c>
      <c r="P200" s="11" t="s">
        <v>616</v>
      </c>
      <c r="Q200" s="11" t="s">
        <v>1751</v>
      </c>
      <c r="R200" s="11" t="s">
        <v>465</v>
      </c>
    </row>
    <row r="201" spans="7:18" ht="12.75">
      <c r="G201" s="11" t="s">
        <v>565</v>
      </c>
      <c r="H201" s="11" t="s">
        <v>566</v>
      </c>
      <c r="I201" s="11" t="s">
        <v>567</v>
      </c>
      <c r="J201" s="11" t="s">
        <v>563</v>
      </c>
      <c r="K201" s="11" t="s">
        <v>564</v>
      </c>
      <c r="L201" s="11" t="s">
        <v>562</v>
      </c>
      <c r="M201" s="11" t="s">
        <v>616</v>
      </c>
      <c r="N201" s="11" t="s">
        <v>568</v>
      </c>
      <c r="O201" s="11" t="s">
        <v>616</v>
      </c>
      <c r="P201" s="11" t="s">
        <v>616</v>
      </c>
      <c r="Q201" s="11" t="s">
        <v>569</v>
      </c>
      <c r="R201" s="11" t="s">
        <v>465</v>
      </c>
    </row>
    <row r="202" spans="7:18" ht="12.75">
      <c r="G202" s="11" t="s">
        <v>185</v>
      </c>
      <c r="H202" s="11" t="s">
        <v>186</v>
      </c>
      <c r="I202" s="11" t="s">
        <v>1752</v>
      </c>
      <c r="J202" s="11">
        <v>23000</v>
      </c>
      <c r="K202" s="11" t="s">
        <v>1702</v>
      </c>
      <c r="L202" s="11"/>
      <c r="M202" s="11" t="s">
        <v>616</v>
      </c>
      <c r="N202" s="11" t="s">
        <v>1753</v>
      </c>
      <c r="O202" s="11" t="s">
        <v>616</v>
      </c>
      <c r="P202" s="11" t="s">
        <v>616</v>
      </c>
      <c r="Q202" s="11" t="s">
        <v>1754</v>
      </c>
      <c r="R202" s="11" t="s">
        <v>465</v>
      </c>
    </row>
    <row r="203" spans="7:18" ht="12.75">
      <c r="G203" s="11" t="s">
        <v>187</v>
      </c>
      <c r="H203" s="11" t="s">
        <v>1755</v>
      </c>
      <c r="I203" s="11" t="s">
        <v>1756</v>
      </c>
      <c r="J203" s="11">
        <v>31300</v>
      </c>
      <c r="K203" s="11" t="s">
        <v>1757</v>
      </c>
      <c r="L203" s="11"/>
      <c r="M203" s="11" t="s">
        <v>1758</v>
      </c>
      <c r="N203" s="11" t="s">
        <v>616</v>
      </c>
      <c r="O203" s="11" t="s">
        <v>616</v>
      </c>
      <c r="P203" s="11" t="s">
        <v>616</v>
      </c>
      <c r="Q203" s="11" t="s">
        <v>1759</v>
      </c>
      <c r="R203" s="11" t="s">
        <v>465</v>
      </c>
    </row>
    <row r="204" spans="7:18" ht="12.75">
      <c r="G204" s="11" t="s">
        <v>188</v>
      </c>
      <c r="H204" s="11" t="s">
        <v>1760</v>
      </c>
      <c r="I204" s="11" t="s">
        <v>1756</v>
      </c>
      <c r="J204" s="11">
        <v>31300</v>
      </c>
      <c r="K204" s="11" t="s">
        <v>1757</v>
      </c>
      <c r="L204" s="11"/>
      <c r="M204" s="11" t="s">
        <v>616</v>
      </c>
      <c r="N204" s="11" t="s">
        <v>1761</v>
      </c>
      <c r="O204" s="11" t="s">
        <v>616</v>
      </c>
      <c r="P204" s="11" t="s">
        <v>616</v>
      </c>
      <c r="Q204" s="11" t="s">
        <v>1762</v>
      </c>
      <c r="R204" s="11" t="s">
        <v>465</v>
      </c>
    </row>
    <row r="205" spans="7:18" ht="12.75">
      <c r="G205" s="11" t="s">
        <v>189</v>
      </c>
      <c r="H205" s="11" t="s">
        <v>1763</v>
      </c>
      <c r="I205" s="11" t="s">
        <v>1756</v>
      </c>
      <c r="J205" s="11">
        <v>31300</v>
      </c>
      <c r="K205" s="11" t="s">
        <v>1757</v>
      </c>
      <c r="L205" s="11"/>
      <c r="M205" s="11" t="s">
        <v>616</v>
      </c>
      <c r="N205" s="11" t="s">
        <v>1764</v>
      </c>
      <c r="O205" s="11" t="s">
        <v>616</v>
      </c>
      <c r="P205" s="11" t="s">
        <v>616</v>
      </c>
      <c r="Q205" s="11" t="s">
        <v>1765</v>
      </c>
      <c r="R205" s="11" t="s">
        <v>465</v>
      </c>
    </row>
    <row r="206" spans="7:18" ht="12.75">
      <c r="G206" s="11" t="s">
        <v>190</v>
      </c>
      <c r="H206" s="11" t="s">
        <v>191</v>
      </c>
      <c r="I206" s="11" t="s">
        <v>1766</v>
      </c>
      <c r="J206" s="11">
        <v>31540</v>
      </c>
      <c r="K206" s="11" t="s">
        <v>1767</v>
      </c>
      <c r="L206" s="11"/>
      <c r="M206" s="11" t="s">
        <v>616</v>
      </c>
      <c r="N206" s="11" t="s">
        <v>1768</v>
      </c>
      <c r="O206" s="11" t="s">
        <v>616</v>
      </c>
      <c r="P206" s="11" t="s">
        <v>1769</v>
      </c>
      <c r="Q206" s="11" t="s">
        <v>1770</v>
      </c>
      <c r="R206" s="11" t="s">
        <v>465</v>
      </c>
    </row>
    <row r="207" spans="7:18" ht="12.75">
      <c r="G207" s="11" t="s">
        <v>192</v>
      </c>
      <c r="H207" s="11" t="s">
        <v>1771</v>
      </c>
      <c r="I207" s="11" t="s">
        <v>1772</v>
      </c>
      <c r="J207" s="11">
        <v>31400</v>
      </c>
      <c r="K207" s="11" t="s">
        <v>1773</v>
      </c>
      <c r="L207" s="11"/>
      <c r="M207" s="11" t="s">
        <v>616</v>
      </c>
      <c r="N207" s="11" t="s">
        <v>1774</v>
      </c>
      <c r="O207" s="11" t="s">
        <v>1775</v>
      </c>
      <c r="P207" s="11" t="s">
        <v>616</v>
      </c>
      <c r="Q207" s="11" t="s">
        <v>1776</v>
      </c>
      <c r="R207" s="11" t="s">
        <v>465</v>
      </c>
    </row>
    <row r="208" spans="7:18" ht="12.75">
      <c r="G208" s="11" t="s">
        <v>193</v>
      </c>
      <c r="H208" s="11" t="s">
        <v>1777</v>
      </c>
      <c r="I208" s="11" t="s">
        <v>1778</v>
      </c>
      <c r="J208" s="11">
        <v>31400</v>
      </c>
      <c r="K208" s="11" t="s">
        <v>1773</v>
      </c>
      <c r="L208" s="11"/>
      <c r="M208" s="11" t="s">
        <v>1779</v>
      </c>
      <c r="N208" s="11" t="s">
        <v>1780</v>
      </c>
      <c r="O208" s="11" t="s">
        <v>1781</v>
      </c>
      <c r="P208" s="11" t="s">
        <v>616</v>
      </c>
      <c r="Q208" s="11" t="s">
        <v>1782</v>
      </c>
      <c r="R208" s="11" t="s">
        <v>465</v>
      </c>
    </row>
    <row r="209" spans="7:18" ht="12.75">
      <c r="G209" s="11" t="s">
        <v>194</v>
      </c>
      <c r="H209" s="11" t="s">
        <v>1783</v>
      </c>
      <c r="I209" s="11" t="s">
        <v>1778</v>
      </c>
      <c r="J209" s="11">
        <v>31400</v>
      </c>
      <c r="K209" s="11" t="s">
        <v>1773</v>
      </c>
      <c r="L209" s="11"/>
      <c r="M209" s="11" t="s">
        <v>616</v>
      </c>
      <c r="N209" s="11" t="s">
        <v>1784</v>
      </c>
      <c r="O209" s="11" t="s">
        <v>1775</v>
      </c>
      <c r="P209" s="11" t="s">
        <v>1784</v>
      </c>
      <c r="Q209" s="11" t="s">
        <v>1785</v>
      </c>
      <c r="R209" s="11" t="s">
        <v>465</v>
      </c>
    </row>
    <row r="210" spans="7:18" ht="12.75">
      <c r="G210" s="11" t="s">
        <v>195</v>
      </c>
      <c r="H210" s="11" t="s">
        <v>196</v>
      </c>
      <c r="I210" s="11" t="s">
        <v>1786</v>
      </c>
      <c r="J210" s="11">
        <v>31500</v>
      </c>
      <c r="K210" s="11" t="s">
        <v>1787</v>
      </c>
      <c r="L210" s="11"/>
      <c r="M210" s="11" t="s">
        <v>1788</v>
      </c>
      <c r="N210" s="11" t="s">
        <v>616</v>
      </c>
      <c r="O210" s="11" t="s">
        <v>616</v>
      </c>
      <c r="P210" s="11" t="s">
        <v>616</v>
      </c>
      <c r="Q210" s="11" t="s">
        <v>1789</v>
      </c>
      <c r="R210" s="11" t="s">
        <v>465</v>
      </c>
    </row>
    <row r="211" spans="7:18" ht="12.75">
      <c r="G211" s="11" t="s">
        <v>446</v>
      </c>
      <c r="H211" s="11" t="s">
        <v>1790</v>
      </c>
      <c r="I211" s="11" t="s">
        <v>1791</v>
      </c>
      <c r="J211" s="11">
        <v>31000</v>
      </c>
      <c r="K211" s="11" t="s">
        <v>1792</v>
      </c>
      <c r="L211" s="11"/>
      <c r="M211" s="11" t="s">
        <v>1793</v>
      </c>
      <c r="N211" s="11" t="s">
        <v>616</v>
      </c>
      <c r="O211" s="11" t="s">
        <v>616</v>
      </c>
      <c r="P211" s="11" t="s">
        <v>616</v>
      </c>
      <c r="Q211" s="11" t="s">
        <v>1794</v>
      </c>
      <c r="R211" s="11" t="s">
        <v>465</v>
      </c>
    </row>
    <row r="212" spans="7:18" ht="12.75">
      <c r="G212" s="11" t="s">
        <v>197</v>
      </c>
      <c r="H212" s="11" t="s">
        <v>198</v>
      </c>
      <c r="I212" s="11" t="s">
        <v>1795</v>
      </c>
      <c r="J212" s="11">
        <v>31000</v>
      </c>
      <c r="K212" s="11" t="s">
        <v>1792</v>
      </c>
      <c r="L212" s="11"/>
      <c r="M212" s="11" t="s">
        <v>1796</v>
      </c>
      <c r="N212" s="11" t="s">
        <v>616</v>
      </c>
      <c r="O212" s="11" t="s">
        <v>616</v>
      </c>
      <c r="P212" s="11" t="s">
        <v>616</v>
      </c>
      <c r="Q212" s="11" t="s">
        <v>1797</v>
      </c>
      <c r="R212" s="11" t="s">
        <v>465</v>
      </c>
    </row>
    <row r="213" spans="7:18" ht="12.75">
      <c r="G213" s="11" t="s">
        <v>199</v>
      </c>
      <c r="H213" s="11" t="s">
        <v>200</v>
      </c>
      <c r="I213" s="11" t="s">
        <v>1795</v>
      </c>
      <c r="J213" s="11">
        <v>31000</v>
      </c>
      <c r="K213" s="11" t="s">
        <v>1792</v>
      </c>
      <c r="L213" s="11"/>
      <c r="M213" s="11" t="s">
        <v>1798</v>
      </c>
      <c r="N213" s="11" t="s">
        <v>616</v>
      </c>
      <c r="O213" s="11" t="s">
        <v>616</v>
      </c>
      <c r="P213" s="11" t="s">
        <v>616</v>
      </c>
      <c r="Q213" s="11" t="s">
        <v>1799</v>
      </c>
      <c r="R213" s="11" t="s">
        <v>465</v>
      </c>
    </row>
    <row r="214" spans="7:18" ht="12.75">
      <c r="G214" s="11" t="s">
        <v>201</v>
      </c>
      <c r="H214" s="11" t="s">
        <v>1800</v>
      </c>
      <c r="I214" s="11" t="s">
        <v>1801</v>
      </c>
      <c r="J214" s="11">
        <v>31000</v>
      </c>
      <c r="K214" s="11" t="s">
        <v>1792</v>
      </c>
      <c r="L214" s="11"/>
      <c r="M214" s="11" t="s">
        <v>1802</v>
      </c>
      <c r="N214" s="11" t="s">
        <v>616</v>
      </c>
      <c r="O214" s="11" t="s">
        <v>616</v>
      </c>
      <c r="P214" s="11" t="s">
        <v>616</v>
      </c>
      <c r="Q214" s="11" t="s">
        <v>1803</v>
      </c>
      <c r="R214" s="11" t="s">
        <v>465</v>
      </c>
    </row>
    <row r="215" spans="7:18" ht="12.75">
      <c r="G215" s="11" t="s">
        <v>202</v>
      </c>
      <c r="H215" s="11" t="s">
        <v>1804</v>
      </c>
      <c r="I215" s="11" t="s">
        <v>1805</v>
      </c>
      <c r="J215" s="11">
        <v>31000</v>
      </c>
      <c r="K215" s="11" t="s">
        <v>1792</v>
      </c>
      <c r="L215" s="11"/>
      <c r="M215" s="11" t="s">
        <v>1806</v>
      </c>
      <c r="N215" s="11" t="s">
        <v>616</v>
      </c>
      <c r="O215" s="11" t="s">
        <v>616</v>
      </c>
      <c r="P215" s="11" t="s">
        <v>616</v>
      </c>
      <c r="Q215" s="11" t="s">
        <v>1807</v>
      </c>
      <c r="R215" s="11" t="s">
        <v>465</v>
      </c>
    </row>
    <row r="216" spans="7:18" ht="12.75">
      <c r="G216" s="11" t="s">
        <v>203</v>
      </c>
      <c r="H216" s="11" t="s">
        <v>204</v>
      </c>
      <c r="I216" s="11" t="s">
        <v>1808</v>
      </c>
      <c r="J216" s="11">
        <v>31000</v>
      </c>
      <c r="K216" s="11" t="s">
        <v>1792</v>
      </c>
      <c r="L216" s="11"/>
      <c r="M216" s="11" t="s">
        <v>1809</v>
      </c>
      <c r="N216" s="11" t="s">
        <v>616</v>
      </c>
      <c r="O216" s="11" t="s">
        <v>616</v>
      </c>
      <c r="P216" s="11" t="s">
        <v>616</v>
      </c>
      <c r="Q216" s="11" t="s">
        <v>1810</v>
      </c>
      <c r="R216" s="11" t="s">
        <v>465</v>
      </c>
    </row>
    <row r="217" spans="7:18" ht="12.75">
      <c r="G217" s="11" t="s">
        <v>205</v>
      </c>
      <c r="H217" s="11" t="s">
        <v>206</v>
      </c>
      <c r="I217" s="11" t="s">
        <v>1811</v>
      </c>
      <c r="J217" s="11">
        <v>31000</v>
      </c>
      <c r="K217" s="11" t="s">
        <v>1792</v>
      </c>
      <c r="L217" s="11"/>
      <c r="M217" s="11" t="s">
        <v>1812</v>
      </c>
      <c r="N217" s="11" t="s">
        <v>1813</v>
      </c>
      <c r="O217" s="11" t="s">
        <v>1814</v>
      </c>
      <c r="P217" s="11" t="s">
        <v>1815</v>
      </c>
      <c r="Q217" s="11" t="s">
        <v>1816</v>
      </c>
      <c r="R217" s="11" t="s">
        <v>465</v>
      </c>
    </row>
    <row r="218" spans="7:18" ht="12.75">
      <c r="G218" s="11" t="s">
        <v>207</v>
      </c>
      <c r="H218" s="11" t="s">
        <v>208</v>
      </c>
      <c r="I218" s="11" t="s">
        <v>1817</v>
      </c>
      <c r="J218" s="11">
        <v>31000</v>
      </c>
      <c r="K218" s="11" t="s">
        <v>1792</v>
      </c>
      <c r="L218" s="11"/>
      <c r="M218" s="11" t="s">
        <v>616</v>
      </c>
      <c r="N218" s="11" t="s">
        <v>1818</v>
      </c>
      <c r="O218" s="11" t="s">
        <v>616</v>
      </c>
      <c r="P218" s="11" t="s">
        <v>1819</v>
      </c>
      <c r="Q218" s="11" t="s">
        <v>1820</v>
      </c>
      <c r="R218" s="11" t="s">
        <v>465</v>
      </c>
    </row>
    <row r="219" spans="7:18" ht="12.75">
      <c r="G219" s="11" t="s">
        <v>209</v>
      </c>
      <c r="H219" s="11" t="s">
        <v>1821</v>
      </c>
      <c r="I219" s="11" t="s">
        <v>1822</v>
      </c>
      <c r="J219" s="11">
        <v>31000</v>
      </c>
      <c r="K219" s="11" t="s">
        <v>1792</v>
      </c>
      <c r="L219" s="11"/>
      <c r="M219" s="11" t="s">
        <v>1823</v>
      </c>
      <c r="N219" s="11" t="s">
        <v>616</v>
      </c>
      <c r="O219" s="11" t="s">
        <v>616</v>
      </c>
      <c r="P219" s="11" t="s">
        <v>616</v>
      </c>
      <c r="Q219" s="11" t="s">
        <v>1824</v>
      </c>
      <c r="R219" s="11" t="s">
        <v>465</v>
      </c>
    </row>
    <row r="220" spans="7:18" ht="12.75">
      <c r="G220" s="11" t="s">
        <v>210</v>
      </c>
      <c r="H220" s="11" t="s">
        <v>211</v>
      </c>
      <c r="I220" s="11" t="s">
        <v>1825</v>
      </c>
      <c r="J220" s="11">
        <v>31000</v>
      </c>
      <c r="K220" s="11" t="s">
        <v>1792</v>
      </c>
      <c r="L220" s="11"/>
      <c r="M220" s="11" t="s">
        <v>1826</v>
      </c>
      <c r="N220" s="11" t="s">
        <v>616</v>
      </c>
      <c r="O220" s="11" t="s">
        <v>616</v>
      </c>
      <c r="P220" s="11" t="s">
        <v>616</v>
      </c>
      <c r="Q220" s="11" t="s">
        <v>1827</v>
      </c>
      <c r="R220" s="11" t="s">
        <v>465</v>
      </c>
    </row>
    <row r="221" spans="7:18" ht="12.75">
      <c r="G221" s="11" t="s">
        <v>212</v>
      </c>
      <c r="H221" s="11" t="s">
        <v>1828</v>
      </c>
      <c r="I221" s="11" t="s">
        <v>1829</v>
      </c>
      <c r="J221" s="11">
        <v>31000</v>
      </c>
      <c r="K221" s="11" t="s">
        <v>1792</v>
      </c>
      <c r="L221" s="11"/>
      <c r="M221" s="11" t="s">
        <v>1830</v>
      </c>
      <c r="N221" s="11" t="s">
        <v>616</v>
      </c>
      <c r="O221" s="11" t="s">
        <v>1831</v>
      </c>
      <c r="P221" s="11" t="s">
        <v>616</v>
      </c>
      <c r="Q221" s="11" t="s">
        <v>1832</v>
      </c>
      <c r="R221" s="11" t="s">
        <v>465</v>
      </c>
    </row>
    <row r="222" spans="7:18" ht="12.75">
      <c r="G222" s="11" t="s">
        <v>213</v>
      </c>
      <c r="H222" s="11" t="s">
        <v>1833</v>
      </c>
      <c r="I222" s="11" t="s">
        <v>1834</v>
      </c>
      <c r="J222" s="11">
        <v>31000</v>
      </c>
      <c r="K222" s="11" t="s">
        <v>1792</v>
      </c>
      <c r="L222" s="11"/>
      <c r="M222" s="11" t="s">
        <v>616</v>
      </c>
      <c r="N222" s="11" t="s">
        <v>1835</v>
      </c>
      <c r="O222" s="11" t="s">
        <v>616</v>
      </c>
      <c r="P222" s="11" t="s">
        <v>1836</v>
      </c>
      <c r="Q222" s="11" t="s">
        <v>1837</v>
      </c>
      <c r="R222" s="11" t="s">
        <v>465</v>
      </c>
    </row>
    <row r="223" spans="7:18" ht="12.75">
      <c r="G223" s="11" t="s">
        <v>214</v>
      </c>
      <c r="H223" s="11" t="s">
        <v>215</v>
      </c>
      <c r="I223" s="11" t="s">
        <v>1838</v>
      </c>
      <c r="J223" s="11">
        <v>31000</v>
      </c>
      <c r="K223" s="11" t="s">
        <v>1792</v>
      </c>
      <c r="L223" s="11"/>
      <c r="M223" s="11" t="s">
        <v>616</v>
      </c>
      <c r="N223" s="11" t="s">
        <v>1839</v>
      </c>
      <c r="O223" s="11" t="s">
        <v>616</v>
      </c>
      <c r="P223" s="11" t="s">
        <v>616</v>
      </c>
      <c r="Q223" s="11" t="s">
        <v>1840</v>
      </c>
      <c r="R223" s="11" t="s">
        <v>465</v>
      </c>
    </row>
    <row r="224" spans="7:18" ht="12.75">
      <c r="G224" s="11" t="s">
        <v>216</v>
      </c>
      <c r="H224" s="11" t="s">
        <v>1841</v>
      </c>
      <c r="I224" s="11" t="s">
        <v>1842</v>
      </c>
      <c r="J224" s="11">
        <v>31000</v>
      </c>
      <c r="K224" s="11" t="s">
        <v>1792</v>
      </c>
      <c r="L224" s="11"/>
      <c r="M224" s="11" t="s">
        <v>1843</v>
      </c>
      <c r="N224" s="11" t="s">
        <v>1843</v>
      </c>
      <c r="O224" s="11" t="s">
        <v>616</v>
      </c>
      <c r="P224" s="11" t="s">
        <v>616</v>
      </c>
      <c r="Q224" s="11" t="s">
        <v>1844</v>
      </c>
      <c r="R224" s="11" t="s">
        <v>465</v>
      </c>
    </row>
    <row r="225" spans="7:18" ht="12.75">
      <c r="G225" s="11" t="s">
        <v>217</v>
      </c>
      <c r="H225" s="11" t="s">
        <v>218</v>
      </c>
      <c r="I225" s="11" t="s">
        <v>219</v>
      </c>
      <c r="J225" s="11" t="s">
        <v>571</v>
      </c>
      <c r="K225" s="11" t="s">
        <v>572</v>
      </c>
      <c r="L225" s="11" t="s">
        <v>570</v>
      </c>
      <c r="M225" s="11" t="s">
        <v>220</v>
      </c>
      <c r="N225" s="11" t="s">
        <v>616</v>
      </c>
      <c r="O225" s="11" t="s">
        <v>616</v>
      </c>
      <c r="P225" s="11" t="s">
        <v>616</v>
      </c>
      <c r="Q225" s="11" t="s">
        <v>221</v>
      </c>
      <c r="R225" s="11" t="s">
        <v>465</v>
      </c>
    </row>
    <row r="226" spans="7:18" ht="12.75">
      <c r="G226" s="11" t="s">
        <v>222</v>
      </c>
      <c r="H226" s="11" t="s">
        <v>223</v>
      </c>
      <c r="I226" s="11" t="s">
        <v>1845</v>
      </c>
      <c r="J226" s="11">
        <v>31000</v>
      </c>
      <c r="K226" s="11" t="s">
        <v>1792</v>
      </c>
      <c r="L226" s="11"/>
      <c r="M226" s="11" t="s">
        <v>1846</v>
      </c>
      <c r="N226" s="11" t="s">
        <v>616</v>
      </c>
      <c r="O226" s="11" t="s">
        <v>616</v>
      </c>
      <c r="P226" s="11" t="s">
        <v>616</v>
      </c>
      <c r="Q226" s="11" t="s">
        <v>1847</v>
      </c>
      <c r="R226" s="11" t="s">
        <v>465</v>
      </c>
    </row>
    <row r="227" spans="7:18" ht="12.75">
      <c r="G227" s="11" t="s">
        <v>447</v>
      </c>
      <c r="H227" s="11" t="s">
        <v>448</v>
      </c>
      <c r="I227" s="11" t="s">
        <v>449</v>
      </c>
      <c r="J227" s="11" t="s">
        <v>571</v>
      </c>
      <c r="K227" s="11" t="s">
        <v>572</v>
      </c>
      <c r="L227" s="11" t="s">
        <v>570</v>
      </c>
      <c r="M227" s="11" t="s">
        <v>450</v>
      </c>
      <c r="N227" s="11" t="s">
        <v>451</v>
      </c>
      <c r="O227" s="11" t="s">
        <v>616</v>
      </c>
      <c r="P227" s="11" t="s">
        <v>616</v>
      </c>
      <c r="Q227" s="11" t="s">
        <v>452</v>
      </c>
      <c r="R227" s="11" t="s">
        <v>465</v>
      </c>
    </row>
    <row r="228" spans="7:18" ht="12.75">
      <c r="G228" s="11" t="s">
        <v>224</v>
      </c>
      <c r="H228" s="11" t="s">
        <v>1848</v>
      </c>
      <c r="I228" s="11" t="s">
        <v>1849</v>
      </c>
      <c r="J228" s="11">
        <v>31000</v>
      </c>
      <c r="K228" s="11" t="s">
        <v>1792</v>
      </c>
      <c r="L228" s="11"/>
      <c r="M228" s="11" t="s">
        <v>616</v>
      </c>
      <c r="N228" s="11" t="s">
        <v>1850</v>
      </c>
      <c r="O228" s="11" t="s">
        <v>1850</v>
      </c>
      <c r="P228" s="11" t="s">
        <v>1851</v>
      </c>
      <c r="Q228" s="11" t="s">
        <v>1852</v>
      </c>
      <c r="R228" s="11" t="s">
        <v>465</v>
      </c>
    </row>
    <row r="229" spans="7:18" ht="12.75">
      <c r="G229" s="11" t="s">
        <v>225</v>
      </c>
      <c r="H229" s="11" t="s">
        <v>1853</v>
      </c>
      <c r="I229" s="11" t="s">
        <v>1854</v>
      </c>
      <c r="J229" s="11">
        <v>31000</v>
      </c>
      <c r="K229" s="11" t="s">
        <v>1792</v>
      </c>
      <c r="L229" s="11"/>
      <c r="M229" s="11" t="s">
        <v>1855</v>
      </c>
      <c r="N229" s="11" t="s">
        <v>616</v>
      </c>
      <c r="O229" s="11" t="s">
        <v>616</v>
      </c>
      <c r="P229" s="11" t="s">
        <v>616</v>
      </c>
      <c r="Q229" s="11" t="s">
        <v>1856</v>
      </c>
      <c r="R229" s="11" t="s">
        <v>465</v>
      </c>
    </row>
    <row r="230" spans="7:18" ht="12.75">
      <c r="G230" s="11" t="s">
        <v>226</v>
      </c>
      <c r="H230" s="11" t="s">
        <v>227</v>
      </c>
      <c r="I230" s="11" t="s">
        <v>1857</v>
      </c>
      <c r="J230" s="11">
        <v>31550</v>
      </c>
      <c r="K230" s="11" t="s">
        <v>1858</v>
      </c>
      <c r="L230" s="11"/>
      <c r="M230" s="11" t="s">
        <v>1859</v>
      </c>
      <c r="N230" s="11" t="s">
        <v>616</v>
      </c>
      <c r="O230" s="11" t="s">
        <v>616</v>
      </c>
      <c r="P230" s="11" t="s">
        <v>616</v>
      </c>
      <c r="Q230" s="11" t="s">
        <v>1860</v>
      </c>
      <c r="R230" s="11" t="s">
        <v>465</v>
      </c>
    </row>
    <row r="231" spans="7:18" ht="12.75">
      <c r="G231" s="11" t="s">
        <v>228</v>
      </c>
      <c r="H231" s="11" t="s">
        <v>1861</v>
      </c>
      <c r="I231" s="11" t="s">
        <v>1862</v>
      </c>
      <c r="J231" s="11">
        <v>31511</v>
      </c>
      <c r="K231" s="11" t="s">
        <v>1863</v>
      </c>
      <c r="L231" s="11"/>
      <c r="M231" s="11" t="s">
        <v>616</v>
      </c>
      <c r="N231" s="11" t="s">
        <v>1864</v>
      </c>
      <c r="O231" s="11" t="s">
        <v>616</v>
      </c>
      <c r="P231" s="11" t="s">
        <v>616</v>
      </c>
      <c r="Q231" s="11" t="s">
        <v>1865</v>
      </c>
      <c r="R231" s="11" t="s">
        <v>465</v>
      </c>
    </row>
    <row r="232" spans="7:18" ht="12.75">
      <c r="G232" s="11" t="s">
        <v>229</v>
      </c>
      <c r="H232" s="11" t="s">
        <v>1866</v>
      </c>
      <c r="I232" s="11" t="s">
        <v>1867</v>
      </c>
      <c r="J232" s="11">
        <v>31226</v>
      </c>
      <c r="K232" s="11" t="s">
        <v>1868</v>
      </c>
      <c r="L232" s="11"/>
      <c r="M232" s="11" t="s">
        <v>616</v>
      </c>
      <c r="N232" s="11" t="s">
        <v>1869</v>
      </c>
      <c r="O232" s="11" t="s">
        <v>616</v>
      </c>
      <c r="P232" s="11" t="s">
        <v>616</v>
      </c>
      <c r="Q232" s="11" t="s">
        <v>1870</v>
      </c>
      <c r="R232" s="11" t="s">
        <v>465</v>
      </c>
    </row>
    <row r="233" spans="7:18" ht="12.75">
      <c r="G233" s="11" t="s">
        <v>230</v>
      </c>
      <c r="H233" s="11" t="s">
        <v>1871</v>
      </c>
      <c r="I233" s="11" t="s">
        <v>1872</v>
      </c>
      <c r="J233" s="11">
        <v>22320</v>
      </c>
      <c r="K233" s="11" t="s">
        <v>1873</v>
      </c>
      <c r="L233" s="11"/>
      <c r="M233" s="11" t="s">
        <v>616</v>
      </c>
      <c r="N233" s="11" t="s">
        <v>616</v>
      </c>
      <c r="O233" s="11" t="s">
        <v>616</v>
      </c>
      <c r="P233" s="11" t="s">
        <v>616</v>
      </c>
      <c r="Q233" s="11" t="s">
        <v>1874</v>
      </c>
      <c r="R233" s="11" t="s">
        <v>465</v>
      </c>
    </row>
    <row r="234" spans="7:18" ht="12.75">
      <c r="G234" s="11" t="s">
        <v>231</v>
      </c>
      <c r="H234" s="11" t="s">
        <v>1875</v>
      </c>
      <c r="I234" s="11" t="s">
        <v>1876</v>
      </c>
      <c r="J234" s="11">
        <v>22300</v>
      </c>
      <c r="K234" s="11" t="s">
        <v>1877</v>
      </c>
      <c r="L234" s="11"/>
      <c r="M234" s="11" t="s">
        <v>1878</v>
      </c>
      <c r="N234" s="11" t="s">
        <v>616</v>
      </c>
      <c r="O234" s="11" t="s">
        <v>616</v>
      </c>
      <c r="P234" s="11" t="s">
        <v>616</v>
      </c>
      <c r="Q234" s="11" t="s">
        <v>1879</v>
      </c>
      <c r="R234" s="11" t="s">
        <v>465</v>
      </c>
    </row>
    <row r="235" spans="7:18" ht="12.75">
      <c r="G235" s="11" t="s">
        <v>232</v>
      </c>
      <c r="H235" s="11" t="s">
        <v>1880</v>
      </c>
      <c r="I235" s="11" t="s">
        <v>1876</v>
      </c>
      <c r="J235" s="11">
        <v>22300</v>
      </c>
      <c r="K235" s="11" t="s">
        <v>1877</v>
      </c>
      <c r="L235" s="11"/>
      <c r="M235" s="11" t="s">
        <v>1881</v>
      </c>
      <c r="N235" s="11" t="s">
        <v>616</v>
      </c>
      <c r="O235" s="11" t="s">
        <v>616</v>
      </c>
      <c r="P235" s="11" t="s">
        <v>616</v>
      </c>
      <c r="Q235" s="11" t="s">
        <v>1882</v>
      </c>
      <c r="R235" s="11" t="s">
        <v>465</v>
      </c>
    </row>
    <row r="236" spans="7:18" ht="12.75">
      <c r="G236" s="11" t="s">
        <v>1883</v>
      </c>
      <c r="H236" s="11" t="s">
        <v>1884</v>
      </c>
      <c r="I236" s="11" t="s">
        <v>1885</v>
      </c>
      <c r="J236" s="11">
        <v>22000</v>
      </c>
      <c r="K236" s="11" t="s">
        <v>1886</v>
      </c>
      <c r="L236" s="11"/>
      <c r="M236" s="11" t="s">
        <v>1887</v>
      </c>
      <c r="N236" s="11" t="s">
        <v>1888</v>
      </c>
      <c r="O236" s="11" t="s">
        <v>616</v>
      </c>
      <c r="P236" s="11" t="s">
        <v>616</v>
      </c>
      <c r="Q236" s="11" t="s">
        <v>1889</v>
      </c>
      <c r="R236" s="11" t="s">
        <v>465</v>
      </c>
    </row>
    <row r="237" spans="7:18" ht="12.75">
      <c r="G237" s="11" t="s">
        <v>233</v>
      </c>
      <c r="H237" s="11" t="s">
        <v>1890</v>
      </c>
      <c r="I237" s="11" t="s">
        <v>1891</v>
      </c>
      <c r="J237" s="11">
        <v>22000</v>
      </c>
      <c r="K237" s="11" t="s">
        <v>1886</v>
      </c>
      <c r="L237" s="11"/>
      <c r="M237" s="11" t="s">
        <v>1892</v>
      </c>
      <c r="N237" s="11" t="s">
        <v>1893</v>
      </c>
      <c r="O237" s="11" t="s">
        <v>1894</v>
      </c>
      <c r="P237" s="11" t="s">
        <v>616</v>
      </c>
      <c r="Q237" s="11" t="s">
        <v>1895</v>
      </c>
      <c r="R237" s="11" t="s">
        <v>465</v>
      </c>
    </row>
    <row r="238" spans="7:18" ht="12.75">
      <c r="G238" s="11" t="s">
        <v>234</v>
      </c>
      <c r="H238" s="11" t="s">
        <v>1896</v>
      </c>
      <c r="I238" s="11" t="s">
        <v>1891</v>
      </c>
      <c r="J238" s="11">
        <v>22000</v>
      </c>
      <c r="K238" s="11" t="s">
        <v>1886</v>
      </c>
      <c r="L238" s="11"/>
      <c r="M238" s="11" t="s">
        <v>616</v>
      </c>
      <c r="N238" s="11" t="s">
        <v>1897</v>
      </c>
      <c r="O238" s="11" t="s">
        <v>616</v>
      </c>
      <c r="P238" s="11" t="s">
        <v>616</v>
      </c>
      <c r="Q238" s="11" t="s">
        <v>1898</v>
      </c>
      <c r="R238" s="11" t="s">
        <v>465</v>
      </c>
    </row>
    <row r="239" spans="7:18" ht="12.75">
      <c r="G239" s="11" t="s">
        <v>235</v>
      </c>
      <c r="H239" s="11" t="s">
        <v>1899</v>
      </c>
      <c r="I239" s="11" t="s">
        <v>1900</v>
      </c>
      <c r="J239" s="11">
        <v>22000</v>
      </c>
      <c r="K239" s="11" t="s">
        <v>1886</v>
      </c>
      <c r="L239" s="11"/>
      <c r="M239" s="11" t="s">
        <v>1901</v>
      </c>
      <c r="N239" s="11" t="s">
        <v>1902</v>
      </c>
      <c r="O239" s="11" t="s">
        <v>616</v>
      </c>
      <c r="P239" s="11" t="s">
        <v>616</v>
      </c>
      <c r="Q239" s="11" t="s">
        <v>1903</v>
      </c>
      <c r="R239" s="11" t="s">
        <v>465</v>
      </c>
    </row>
    <row r="240" spans="7:18" ht="12.75">
      <c r="G240" s="11" t="s">
        <v>236</v>
      </c>
      <c r="H240" s="11" t="s">
        <v>1904</v>
      </c>
      <c r="I240" s="11" t="s">
        <v>1900</v>
      </c>
      <c r="J240" s="11">
        <v>22000</v>
      </c>
      <c r="K240" s="11" t="s">
        <v>1886</v>
      </c>
      <c r="L240" s="11"/>
      <c r="M240" s="11" t="s">
        <v>616</v>
      </c>
      <c r="N240" s="11" t="s">
        <v>1905</v>
      </c>
      <c r="O240" s="11" t="s">
        <v>616</v>
      </c>
      <c r="P240" s="11" t="s">
        <v>1906</v>
      </c>
      <c r="Q240" s="11" t="s">
        <v>1907</v>
      </c>
      <c r="R240" s="11" t="s">
        <v>465</v>
      </c>
    </row>
    <row r="241" spans="7:18" ht="12.75">
      <c r="G241" s="11" t="s">
        <v>237</v>
      </c>
      <c r="H241" s="11" t="s">
        <v>1908</v>
      </c>
      <c r="I241" s="11" t="s">
        <v>1909</v>
      </c>
      <c r="J241" s="11">
        <v>22000</v>
      </c>
      <c r="K241" s="11" t="s">
        <v>1886</v>
      </c>
      <c r="L241" s="11"/>
      <c r="M241" s="11" t="s">
        <v>616</v>
      </c>
      <c r="N241" s="11" t="s">
        <v>1910</v>
      </c>
      <c r="O241" s="11" t="s">
        <v>616</v>
      </c>
      <c r="P241" s="11" t="s">
        <v>616</v>
      </c>
      <c r="Q241" s="11" t="s">
        <v>1911</v>
      </c>
      <c r="R241" s="11" t="s">
        <v>465</v>
      </c>
    </row>
    <row r="242" spans="7:18" ht="12.75">
      <c r="G242" s="11" t="s">
        <v>238</v>
      </c>
      <c r="H242" s="11" t="s">
        <v>1622</v>
      </c>
      <c r="I242" s="11" t="s">
        <v>1912</v>
      </c>
      <c r="J242" s="11">
        <v>22000</v>
      </c>
      <c r="K242" s="11" t="s">
        <v>1886</v>
      </c>
      <c r="L242" s="11"/>
      <c r="M242" s="11" t="s">
        <v>1913</v>
      </c>
      <c r="N242" s="11" t="s">
        <v>1914</v>
      </c>
      <c r="O242" s="11" t="s">
        <v>616</v>
      </c>
      <c r="P242" s="11" t="s">
        <v>1915</v>
      </c>
      <c r="Q242" s="11" t="s">
        <v>1916</v>
      </c>
      <c r="R242" s="11" t="s">
        <v>465</v>
      </c>
    </row>
    <row r="243" spans="7:18" ht="12.75">
      <c r="G243" s="11" t="s">
        <v>239</v>
      </c>
      <c r="H243" s="11" t="s">
        <v>1917</v>
      </c>
      <c r="I243" s="11" t="s">
        <v>1912</v>
      </c>
      <c r="J243" s="11">
        <v>22000</v>
      </c>
      <c r="K243" s="11" t="s">
        <v>1886</v>
      </c>
      <c r="L243" s="11"/>
      <c r="M243" s="11" t="s">
        <v>616</v>
      </c>
      <c r="N243" s="11" t="s">
        <v>1918</v>
      </c>
      <c r="O243" s="11" t="s">
        <v>1914</v>
      </c>
      <c r="P243" s="11" t="s">
        <v>1913</v>
      </c>
      <c r="Q243" s="11" t="s">
        <v>1919</v>
      </c>
      <c r="R243" s="11" t="s">
        <v>465</v>
      </c>
    </row>
    <row r="244" spans="7:18" ht="12.75">
      <c r="G244" s="11" t="s">
        <v>240</v>
      </c>
      <c r="H244" s="11" t="s">
        <v>1920</v>
      </c>
      <c r="I244" s="11" t="s">
        <v>1912</v>
      </c>
      <c r="J244" s="11">
        <v>22000</v>
      </c>
      <c r="K244" s="11" t="s">
        <v>1886</v>
      </c>
      <c r="L244" s="11"/>
      <c r="M244" s="11" t="s">
        <v>1921</v>
      </c>
      <c r="N244" s="11" t="s">
        <v>616</v>
      </c>
      <c r="O244" s="11" t="s">
        <v>616</v>
      </c>
      <c r="P244" s="11" t="s">
        <v>1922</v>
      </c>
      <c r="Q244" s="11" t="s">
        <v>1923</v>
      </c>
      <c r="R244" s="11" t="s">
        <v>465</v>
      </c>
    </row>
    <row r="245" spans="7:18" ht="12.75">
      <c r="G245" s="11" t="s">
        <v>457</v>
      </c>
      <c r="H245" s="11" t="s">
        <v>458</v>
      </c>
      <c r="I245" s="11" t="s">
        <v>459</v>
      </c>
      <c r="J245" s="11" t="s">
        <v>455</v>
      </c>
      <c r="K245" s="11" t="s">
        <v>456</v>
      </c>
      <c r="L245" s="11" t="s">
        <v>632</v>
      </c>
      <c r="M245" s="11" t="s">
        <v>460</v>
      </c>
      <c r="N245" s="11" t="s">
        <v>461</v>
      </c>
      <c r="O245" s="11" t="s">
        <v>616</v>
      </c>
      <c r="P245" s="11" t="s">
        <v>616</v>
      </c>
      <c r="Q245" s="11" t="s">
        <v>462</v>
      </c>
      <c r="R245" s="11" t="s">
        <v>465</v>
      </c>
    </row>
    <row r="246" spans="7:18" ht="12.75">
      <c r="G246" s="11" t="s">
        <v>241</v>
      </c>
      <c r="H246" s="11" t="s">
        <v>1924</v>
      </c>
      <c r="I246" s="11" t="s">
        <v>1925</v>
      </c>
      <c r="J246" s="11">
        <v>22000</v>
      </c>
      <c r="K246" s="11" t="s">
        <v>1886</v>
      </c>
      <c r="L246" s="11"/>
      <c r="M246" s="11" t="s">
        <v>1926</v>
      </c>
      <c r="N246" s="11" t="s">
        <v>616</v>
      </c>
      <c r="O246" s="11" t="s">
        <v>616</v>
      </c>
      <c r="P246" s="11" t="s">
        <v>616</v>
      </c>
      <c r="Q246" s="11" t="s">
        <v>1927</v>
      </c>
      <c r="R246" s="11" t="s">
        <v>465</v>
      </c>
    </row>
    <row r="247" spans="7:18" ht="12.75">
      <c r="G247" s="11" t="s">
        <v>242</v>
      </c>
      <c r="H247" s="11" t="s">
        <v>243</v>
      </c>
      <c r="I247" s="11" t="s">
        <v>1928</v>
      </c>
      <c r="J247" s="11">
        <v>32100</v>
      </c>
      <c r="K247" s="11" t="s">
        <v>1929</v>
      </c>
      <c r="L247" s="11"/>
      <c r="M247" s="11" t="s">
        <v>616</v>
      </c>
      <c r="N247" s="11" t="s">
        <v>1930</v>
      </c>
      <c r="O247" s="11" t="s">
        <v>1931</v>
      </c>
      <c r="P247" s="11" t="s">
        <v>616</v>
      </c>
      <c r="Q247" s="11" t="s">
        <v>1932</v>
      </c>
      <c r="R247" s="11" t="s">
        <v>465</v>
      </c>
    </row>
    <row r="248" spans="7:18" ht="12.75">
      <c r="G248" s="11" t="s">
        <v>244</v>
      </c>
      <c r="H248" s="11" t="s">
        <v>245</v>
      </c>
      <c r="I248" s="11" t="s">
        <v>1933</v>
      </c>
      <c r="J248" s="11">
        <v>32100</v>
      </c>
      <c r="K248" s="11" t="s">
        <v>1929</v>
      </c>
      <c r="L248" s="11"/>
      <c r="M248" s="11" t="s">
        <v>616</v>
      </c>
      <c r="N248" s="11" t="s">
        <v>1934</v>
      </c>
      <c r="O248" s="11" t="s">
        <v>1935</v>
      </c>
      <c r="P248" s="11" t="s">
        <v>1936</v>
      </c>
      <c r="Q248" s="11" t="s">
        <v>1937</v>
      </c>
      <c r="R248" s="11" t="s">
        <v>465</v>
      </c>
    </row>
    <row r="249" spans="7:18" ht="12.75">
      <c r="G249" s="11" t="s">
        <v>246</v>
      </c>
      <c r="H249" s="11" t="s">
        <v>247</v>
      </c>
      <c r="I249" s="11" t="s">
        <v>1938</v>
      </c>
      <c r="J249" s="11">
        <v>32100</v>
      </c>
      <c r="K249" s="11" t="s">
        <v>1929</v>
      </c>
      <c r="L249" s="11"/>
      <c r="M249" s="11" t="s">
        <v>1939</v>
      </c>
      <c r="N249" s="11" t="s">
        <v>1940</v>
      </c>
      <c r="O249" s="11" t="s">
        <v>616</v>
      </c>
      <c r="P249" s="11" t="s">
        <v>1941</v>
      </c>
      <c r="Q249" s="11" t="s">
        <v>1942</v>
      </c>
      <c r="R249" s="11" t="s">
        <v>465</v>
      </c>
    </row>
    <row r="250" spans="7:18" ht="12.75">
      <c r="G250" s="11" t="s">
        <v>248</v>
      </c>
      <c r="H250" s="11" t="s">
        <v>249</v>
      </c>
      <c r="I250" s="11" t="s">
        <v>1928</v>
      </c>
      <c r="J250" s="11">
        <v>32100</v>
      </c>
      <c r="K250" s="11" t="s">
        <v>1929</v>
      </c>
      <c r="L250" s="11"/>
      <c r="M250" s="11" t="s">
        <v>616</v>
      </c>
      <c r="N250" s="11" t="s">
        <v>1943</v>
      </c>
      <c r="O250" s="11" t="s">
        <v>616</v>
      </c>
      <c r="P250" s="11" t="s">
        <v>616</v>
      </c>
      <c r="Q250" s="11" t="s">
        <v>1944</v>
      </c>
      <c r="R250" s="11" t="s">
        <v>465</v>
      </c>
    </row>
    <row r="251" spans="7:18" ht="12.75">
      <c r="G251" s="11" t="s">
        <v>250</v>
      </c>
      <c r="H251" s="11" t="s">
        <v>1945</v>
      </c>
      <c r="I251" s="11" t="s">
        <v>1928</v>
      </c>
      <c r="J251" s="11">
        <v>32100</v>
      </c>
      <c r="K251" s="11" t="s">
        <v>1929</v>
      </c>
      <c r="L251" s="11"/>
      <c r="M251" s="11" t="s">
        <v>1946</v>
      </c>
      <c r="N251" s="11" t="s">
        <v>616</v>
      </c>
      <c r="O251" s="11" t="s">
        <v>1947</v>
      </c>
      <c r="P251" s="11" t="s">
        <v>616</v>
      </c>
      <c r="Q251" s="11" t="s">
        <v>1948</v>
      </c>
      <c r="R251" s="11" t="s">
        <v>465</v>
      </c>
    </row>
    <row r="252" spans="7:18" ht="12.75">
      <c r="G252" s="11" t="s">
        <v>251</v>
      </c>
      <c r="H252" s="11" t="s">
        <v>252</v>
      </c>
      <c r="I252" s="11" t="s">
        <v>1949</v>
      </c>
      <c r="J252" s="11">
        <v>32100</v>
      </c>
      <c r="K252" s="11" t="s">
        <v>1929</v>
      </c>
      <c r="L252" s="11"/>
      <c r="M252" s="11" t="s">
        <v>616</v>
      </c>
      <c r="N252" s="11" t="s">
        <v>1950</v>
      </c>
      <c r="O252" s="11" t="s">
        <v>616</v>
      </c>
      <c r="P252" s="11" t="s">
        <v>1951</v>
      </c>
      <c r="Q252" s="11" t="s">
        <v>1952</v>
      </c>
      <c r="R252" s="11" t="s">
        <v>465</v>
      </c>
    </row>
    <row r="253" spans="7:18" ht="12.75">
      <c r="G253" s="11" t="s">
        <v>253</v>
      </c>
      <c r="H253" s="11" t="s">
        <v>1953</v>
      </c>
      <c r="I253" s="11" t="s">
        <v>1954</v>
      </c>
      <c r="J253" s="11">
        <v>32100</v>
      </c>
      <c r="K253" s="11" t="s">
        <v>1929</v>
      </c>
      <c r="L253" s="11"/>
      <c r="M253" s="11" t="s">
        <v>1955</v>
      </c>
      <c r="N253" s="11" t="s">
        <v>616</v>
      </c>
      <c r="O253" s="11" t="s">
        <v>616</v>
      </c>
      <c r="P253" s="11" t="s">
        <v>616</v>
      </c>
      <c r="Q253" s="11" t="s">
        <v>1956</v>
      </c>
      <c r="R253" s="11" t="s">
        <v>465</v>
      </c>
    </row>
    <row r="254" spans="7:18" ht="12.75">
      <c r="G254" s="11" t="s">
        <v>254</v>
      </c>
      <c r="H254" s="11" t="s">
        <v>255</v>
      </c>
      <c r="I254" s="11" t="s">
        <v>485</v>
      </c>
      <c r="J254" s="11" t="s">
        <v>633</v>
      </c>
      <c r="K254" s="11" t="s">
        <v>634</v>
      </c>
      <c r="L254" s="11" t="s">
        <v>635</v>
      </c>
      <c r="M254" s="11" t="s">
        <v>616</v>
      </c>
      <c r="N254" s="11" t="s">
        <v>486</v>
      </c>
      <c r="O254" s="11" t="s">
        <v>487</v>
      </c>
      <c r="P254" s="11" t="s">
        <v>616</v>
      </c>
      <c r="Q254" s="11" t="s">
        <v>488</v>
      </c>
      <c r="R254" s="11" t="s">
        <v>465</v>
      </c>
    </row>
    <row r="255" spans="7:18" ht="12.75">
      <c r="G255" s="11" t="s">
        <v>256</v>
      </c>
      <c r="H255" s="11" t="s">
        <v>1957</v>
      </c>
      <c r="I255" s="11" t="s">
        <v>1958</v>
      </c>
      <c r="J255" s="11">
        <v>32000</v>
      </c>
      <c r="K255" s="11" t="s">
        <v>1959</v>
      </c>
      <c r="L255" s="11"/>
      <c r="M255" s="11" t="s">
        <v>616</v>
      </c>
      <c r="N255" s="11" t="s">
        <v>1960</v>
      </c>
      <c r="O255" s="11" t="s">
        <v>616</v>
      </c>
      <c r="P255" s="11" t="s">
        <v>616</v>
      </c>
      <c r="Q255" s="11" t="s">
        <v>1961</v>
      </c>
      <c r="R255" s="11" t="s">
        <v>465</v>
      </c>
    </row>
    <row r="256" spans="7:18" ht="12.75">
      <c r="G256" s="11" t="s">
        <v>257</v>
      </c>
      <c r="H256" s="11" t="s">
        <v>258</v>
      </c>
      <c r="I256" s="11" t="s">
        <v>1962</v>
      </c>
      <c r="J256" s="11">
        <v>32010</v>
      </c>
      <c r="K256" s="11" t="s">
        <v>1959</v>
      </c>
      <c r="L256" s="11"/>
      <c r="M256" s="11" t="s">
        <v>616</v>
      </c>
      <c r="N256" s="11" t="s">
        <v>1963</v>
      </c>
      <c r="O256" s="11" t="s">
        <v>616</v>
      </c>
      <c r="P256" s="11" t="s">
        <v>616</v>
      </c>
      <c r="Q256" s="11" t="s">
        <v>1964</v>
      </c>
      <c r="R256" s="11" t="s">
        <v>465</v>
      </c>
    </row>
    <row r="257" spans="7:18" ht="12.75">
      <c r="G257" s="11" t="s">
        <v>259</v>
      </c>
      <c r="H257" s="11" t="s">
        <v>1965</v>
      </c>
      <c r="I257" s="11" t="s">
        <v>1966</v>
      </c>
      <c r="J257" s="11">
        <v>32010</v>
      </c>
      <c r="K257" s="11" t="s">
        <v>1959</v>
      </c>
      <c r="L257" s="11"/>
      <c r="M257" s="11" t="s">
        <v>616</v>
      </c>
      <c r="N257" s="11" t="s">
        <v>1967</v>
      </c>
      <c r="O257" s="11" t="s">
        <v>616</v>
      </c>
      <c r="P257" s="11" t="s">
        <v>1968</v>
      </c>
      <c r="Q257" s="11" t="s">
        <v>1969</v>
      </c>
      <c r="R257" s="11" t="s">
        <v>465</v>
      </c>
    </row>
    <row r="258" spans="7:18" ht="12.75">
      <c r="G258" s="11" t="s">
        <v>260</v>
      </c>
      <c r="H258" s="11" t="s">
        <v>1970</v>
      </c>
      <c r="I258" s="11" t="s">
        <v>1971</v>
      </c>
      <c r="J258" s="11">
        <v>32010</v>
      </c>
      <c r="K258" s="11" t="s">
        <v>1959</v>
      </c>
      <c r="L258" s="11"/>
      <c r="M258" s="11" t="s">
        <v>1972</v>
      </c>
      <c r="N258" s="11" t="s">
        <v>616</v>
      </c>
      <c r="O258" s="11" t="s">
        <v>616</v>
      </c>
      <c r="P258" s="11" t="s">
        <v>616</v>
      </c>
      <c r="Q258" s="11" t="s">
        <v>1973</v>
      </c>
      <c r="R258" s="11" t="s">
        <v>465</v>
      </c>
    </row>
    <row r="259" spans="7:18" ht="12.75">
      <c r="G259" s="11" t="s">
        <v>261</v>
      </c>
      <c r="H259" s="11" t="s">
        <v>1974</v>
      </c>
      <c r="I259" s="11" t="s">
        <v>1975</v>
      </c>
      <c r="J259" s="11">
        <v>32270</v>
      </c>
      <c r="K259" s="11" t="s">
        <v>1976</v>
      </c>
      <c r="L259" s="11"/>
      <c r="M259" s="11" t="s">
        <v>616</v>
      </c>
      <c r="N259" s="11" t="s">
        <v>1977</v>
      </c>
      <c r="O259" s="11" t="s">
        <v>1978</v>
      </c>
      <c r="P259" s="11" t="s">
        <v>1979</v>
      </c>
      <c r="Q259" s="11" t="s">
        <v>1980</v>
      </c>
      <c r="R259" s="11" t="s">
        <v>465</v>
      </c>
    </row>
    <row r="260" spans="7:18" ht="12.75">
      <c r="G260" s="11" t="s">
        <v>262</v>
      </c>
      <c r="H260" s="11" t="s">
        <v>263</v>
      </c>
      <c r="I260" s="11" t="s">
        <v>1975</v>
      </c>
      <c r="J260" s="11">
        <v>32270</v>
      </c>
      <c r="K260" s="11" t="s">
        <v>1976</v>
      </c>
      <c r="L260" s="11"/>
      <c r="M260" s="11" t="s">
        <v>616</v>
      </c>
      <c r="N260" s="11" t="s">
        <v>1981</v>
      </c>
      <c r="O260" s="11" t="s">
        <v>1982</v>
      </c>
      <c r="P260" s="11" t="s">
        <v>616</v>
      </c>
      <c r="Q260" s="11" t="s">
        <v>1983</v>
      </c>
      <c r="R260" s="11" t="s">
        <v>465</v>
      </c>
    </row>
    <row r="261" spans="7:18" ht="12.75">
      <c r="G261" s="11" t="s">
        <v>264</v>
      </c>
      <c r="H261" s="11" t="s">
        <v>265</v>
      </c>
      <c r="I261" s="11" t="s">
        <v>1975</v>
      </c>
      <c r="J261" s="11">
        <v>32270</v>
      </c>
      <c r="K261" s="11" t="s">
        <v>1976</v>
      </c>
      <c r="L261" s="11"/>
      <c r="M261" s="11" t="s">
        <v>616</v>
      </c>
      <c r="N261" s="11" t="s">
        <v>1981</v>
      </c>
      <c r="O261" s="11" t="s">
        <v>616</v>
      </c>
      <c r="P261" s="11" t="s">
        <v>1984</v>
      </c>
      <c r="Q261" s="11" t="s">
        <v>1985</v>
      </c>
      <c r="R261" s="11" t="s">
        <v>465</v>
      </c>
    </row>
    <row r="262" spans="7:18" ht="12.75">
      <c r="G262" s="11" t="s">
        <v>266</v>
      </c>
      <c r="H262" s="11" t="s">
        <v>1986</v>
      </c>
      <c r="I262" s="11" t="s">
        <v>1987</v>
      </c>
      <c r="J262" s="11">
        <v>32236</v>
      </c>
      <c r="K262" s="11" t="s">
        <v>1988</v>
      </c>
      <c r="L262" s="11"/>
      <c r="M262" s="11" t="s">
        <v>616</v>
      </c>
      <c r="N262" s="11" t="s">
        <v>1989</v>
      </c>
      <c r="O262" s="11" t="s">
        <v>616</v>
      </c>
      <c r="P262" s="11" t="s">
        <v>616</v>
      </c>
      <c r="Q262" s="11" t="s">
        <v>1990</v>
      </c>
      <c r="R262" s="11" t="s">
        <v>465</v>
      </c>
    </row>
    <row r="263" spans="7:18" ht="12.75">
      <c r="G263" s="11" t="s">
        <v>267</v>
      </c>
      <c r="H263" s="11" t="s">
        <v>1991</v>
      </c>
      <c r="I263" s="11" t="s">
        <v>1992</v>
      </c>
      <c r="J263" s="11">
        <v>21450</v>
      </c>
      <c r="K263" s="11" t="s">
        <v>1993</v>
      </c>
      <c r="L263" s="11"/>
      <c r="M263" s="11" t="s">
        <v>1994</v>
      </c>
      <c r="N263" s="11" t="s">
        <v>616</v>
      </c>
      <c r="O263" s="11" t="s">
        <v>616</v>
      </c>
      <c r="P263" s="11" t="s">
        <v>616</v>
      </c>
      <c r="Q263" s="11" t="s">
        <v>1995</v>
      </c>
      <c r="R263" s="11" t="s">
        <v>465</v>
      </c>
    </row>
    <row r="264" spans="7:18" ht="12.75">
      <c r="G264" s="11" t="s">
        <v>268</v>
      </c>
      <c r="H264" s="11" t="s">
        <v>1996</v>
      </c>
      <c r="I264" s="11" t="s">
        <v>1997</v>
      </c>
      <c r="J264" s="11">
        <v>21260</v>
      </c>
      <c r="K264" s="11" t="s">
        <v>1998</v>
      </c>
      <c r="L264" s="11"/>
      <c r="M264" s="11" t="s">
        <v>616</v>
      </c>
      <c r="N264" s="11" t="s">
        <v>1999</v>
      </c>
      <c r="O264" s="11" t="s">
        <v>616</v>
      </c>
      <c r="P264" s="11" t="s">
        <v>616</v>
      </c>
      <c r="Q264" s="11" t="s">
        <v>2000</v>
      </c>
      <c r="R264" s="11" t="s">
        <v>465</v>
      </c>
    </row>
    <row r="265" spans="7:18" ht="12.75">
      <c r="G265" s="11" t="s">
        <v>269</v>
      </c>
      <c r="H265" s="11" t="s">
        <v>2001</v>
      </c>
      <c r="I265" s="11" t="s">
        <v>1997</v>
      </c>
      <c r="J265" s="11">
        <v>21260</v>
      </c>
      <c r="K265" s="11" t="s">
        <v>1998</v>
      </c>
      <c r="L265" s="11"/>
      <c r="M265" s="11" t="s">
        <v>616</v>
      </c>
      <c r="N265" s="11" t="s">
        <v>2002</v>
      </c>
      <c r="O265" s="11" t="s">
        <v>616</v>
      </c>
      <c r="P265" s="11" t="s">
        <v>2003</v>
      </c>
      <c r="Q265" s="11" t="s">
        <v>2004</v>
      </c>
      <c r="R265" s="11" t="s">
        <v>465</v>
      </c>
    </row>
    <row r="266" spans="7:18" ht="12.75">
      <c r="G266" s="11" t="s">
        <v>270</v>
      </c>
      <c r="H266" s="11" t="s">
        <v>2005</v>
      </c>
      <c r="I266" s="11" t="s">
        <v>1997</v>
      </c>
      <c r="J266" s="11">
        <v>21260</v>
      </c>
      <c r="K266" s="11" t="s">
        <v>1998</v>
      </c>
      <c r="L266" s="11"/>
      <c r="M266" s="11" t="s">
        <v>616</v>
      </c>
      <c r="N266" s="11" t="s">
        <v>2006</v>
      </c>
      <c r="O266" s="11" t="s">
        <v>616</v>
      </c>
      <c r="P266" s="11" t="s">
        <v>616</v>
      </c>
      <c r="Q266" s="11" t="s">
        <v>2007</v>
      </c>
      <c r="R266" s="11" t="s">
        <v>465</v>
      </c>
    </row>
    <row r="267" spans="7:18" ht="12.75">
      <c r="G267" s="11" t="s">
        <v>271</v>
      </c>
      <c r="H267" s="11" t="s">
        <v>2008</v>
      </c>
      <c r="I267" s="11" t="s">
        <v>2009</v>
      </c>
      <c r="J267" s="11">
        <v>21260</v>
      </c>
      <c r="K267" s="11" t="s">
        <v>1998</v>
      </c>
      <c r="L267" s="11"/>
      <c r="M267" s="11" t="s">
        <v>616</v>
      </c>
      <c r="N267" s="11" t="s">
        <v>2010</v>
      </c>
      <c r="O267" s="11" t="s">
        <v>616</v>
      </c>
      <c r="P267" s="11" t="s">
        <v>616</v>
      </c>
      <c r="Q267" s="11" t="s">
        <v>2011</v>
      </c>
      <c r="R267" s="11" t="s">
        <v>465</v>
      </c>
    </row>
    <row r="268" spans="7:18" ht="12.75">
      <c r="G268" s="11" t="s">
        <v>492</v>
      </c>
      <c r="H268" s="11" t="s">
        <v>493</v>
      </c>
      <c r="I268" s="11" t="s">
        <v>494</v>
      </c>
      <c r="J268" s="11" t="s">
        <v>490</v>
      </c>
      <c r="K268" s="11" t="s">
        <v>491</v>
      </c>
      <c r="L268" s="11" t="s">
        <v>489</v>
      </c>
      <c r="M268" s="11" t="s">
        <v>495</v>
      </c>
      <c r="N268" s="11" t="s">
        <v>616</v>
      </c>
      <c r="O268" s="11" t="s">
        <v>616</v>
      </c>
      <c r="P268" s="11" t="s">
        <v>616</v>
      </c>
      <c r="Q268" s="11" t="s">
        <v>496</v>
      </c>
      <c r="R268" s="11" t="s">
        <v>465</v>
      </c>
    </row>
    <row r="269" spans="7:18" ht="12.75">
      <c r="G269" s="11" t="s">
        <v>272</v>
      </c>
      <c r="H269" s="11" t="s">
        <v>2012</v>
      </c>
      <c r="I269" s="11" t="s">
        <v>2013</v>
      </c>
      <c r="J269" s="11">
        <v>21300</v>
      </c>
      <c r="K269" s="11" t="s">
        <v>2014</v>
      </c>
      <c r="L269" s="11"/>
      <c r="M269" s="11" t="s">
        <v>2015</v>
      </c>
      <c r="N269" s="11" t="s">
        <v>616</v>
      </c>
      <c r="O269" s="11" t="s">
        <v>616</v>
      </c>
      <c r="P269" s="11" t="s">
        <v>616</v>
      </c>
      <c r="Q269" s="11" t="s">
        <v>2016</v>
      </c>
      <c r="R269" s="11" t="s">
        <v>465</v>
      </c>
    </row>
    <row r="270" spans="7:18" ht="12.75">
      <c r="G270" s="11" t="s">
        <v>273</v>
      </c>
      <c r="H270" s="11" t="s">
        <v>29</v>
      </c>
      <c r="I270" s="11" t="s">
        <v>2013</v>
      </c>
      <c r="J270" s="11">
        <v>21300</v>
      </c>
      <c r="K270" s="11" t="s">
        <v>2014</v>
      </c>
      <c r="L270" s="11"/>
      <c r="M270" s="11" t="s">
        <v>2015</v>
      </c>
      <c r="N270" s="11" t="s">
        <v>2017</v>
      </c>
      <c r="O270" s="11" t="s">
        <v>616</v>
      </c>
      <c r="P270" s="11" t="s">
        <v>616</v>
      </c>
      <c r="Q270" s="11" t="s">
        <v>2018</v>
      </c>
      <c r="R270" s="11" t="s">
        <v>465</v>
      </c>
    </row>
    <row r="271" spans="7:18" ht="12.75">
      <c r="G271" s="11" t="s">
        <v>499</v>
      </c>
      <c r="H271" s="11" t="s">
        <v>500</v>
      </c>
      <c r="I271" s="11" t="s">
        <v>501</v>
      </c>
      <c r="J271" s="11" t="s">
        <v>497</v>
      </c>
      <c r="K271" s="11" t="s">
        <v>498</v>
      </c>
      <c r="L271" s="11" t="s">
        <v>489</v>
      </c>
      <c r="M271" s="11" t="s">
        <v>616</v>
      </c>
      <c r="N271" s="11" t="s">
        <v>502</v>
      </c>
      <c r="O271" s="11" t="s">
        <v>616</v>
      </c>
      <c r="P271" s="11" t="s">
        <v>503</v>
      </c>
      <c r="Q271" s="11" t="s">
        <v>504</v>
      </c>
      <c r="R271" s="11" t="s">
        <v>465</v>
      </c>
    </row>
    <row r="272" spans="7:18" ht="12.75">
      <c r="G272" s="11" t="s">
        <v>274</v>
      </c>
      <c r="H272" s="11" t="s">
        <v>275</v>
      </c>
      <c r="I272" s="11" t="s">
        <v>276</v>
      </c>
      <c r="J272" s="11">
        <v>21310</v>
      </c>
      <c r="K272" s="11" t="s">
        <v>2019</v>
      </c>
      <c r="L272" s="11"/>
      <c r="M272" s="11" t="s">
        <v>2020</v>
      </c>
      <c r="N272" s="11" t="s">
        <v>616</v>
      </c>
      <c r="O272" s="11" t="s">
        <v>616</v>
      </c>
      <c r="P272" s="11" t="s">
        <v>616</v>
      </c>
      <c r="Q272" s="11" t="s">
        <v>2021</v>
      </c>
      <c r="R272" s="11" t="s">
        <v>465</v>
      </c>
    </row>
    <row r="273" spans="7:18" ht="12.75">
      <c r="G273" s="11" t="s">
        <v>277</v>
      </c>
      <c r="H273" s="11" t="s">
        <v>2022</v>
      </c>
      <c r="I273" s="11" t="s">
        <v>2023</v>
      </c>
      <c r="J273" s="11">
        <v>21230</v>
      </c>
      <c r="K273" s="11" t="s">
        <v>2024</v>
      </c>
      <c r="L273" s="11"/>
      <c r="M273" s="11" t="s">
        <v>616</v>
      </c>
      <c r="N273" s="11" t="s">
        <v>2025</v>
      </c>
      <c r="O273" s="11" t="s">
        <v>616</v>
      </c>
      <c r="P273" s="11" t="s">
        <v>616</v>
      </c>
      <c r="Q273" s="11" t="s">
        <v>2026</v>
      </c>
      <c r="R273" s="11" t="s">
        <v>465</v>
      </c>
    </row>
    <row r="274" spans="7:18" ht="12.75">
      <c r="G274" s="11" t="s">
        <v>278</v>
      </c>
      <c r="H274" s="11" t="s">
        <v>2027</v>
      </c>
      <c r="I274" s="11" t="s">
        <v>2028</v>
      </c>
      <c r="J274" s="11">
        <v>21230</v>
      </c>
      <c r="K274" s="11" t="s">
        <v>2024</v>
      </c>
      <c r="L274" s="11"/>
      <c r="M274" s="11" t="s">
        <v>616</v>
      </c>
      <c r="N274" s="11" t="s">
        <v>2029</v>
      </c>
      <c r="O274" s="11" t="s">
        <v>616</v>
      </c>
      <c r="P274" s="11" t="s">
        <v>616</v>
      </c>
      <c r="Q274" s="11" t="s">
        <v>2030</v>
      </c>
      <c r="R274" s="11" t="s">
        <v>465</v>
      </c>
    </row>
    <row r="275" spans="7:18" ht="12.75">
      <c r="G275" s="11" t="s">
        <v>279</v>
      </c>
      <c r="H275" s="11" t="s">
        <v>2031</v>
      </c>
      <c r="I275" s="11" t="s">
        <v>2032</v>
      </c>
      <c r="J275" s="11">
        <v>21230</v>
      </c>
      <c r="K275" s="11" t="s">
        <v>2024</v>
      </c>
      <c r="L275" s="11"/>
      <c r="M275" s="11" t="s">
        <v>616</v>
      </c>
      <c r="N275" s="11" t="s">
        <v>2033</v>
      </c>
      <c r="O275" s="11" t="s">
        <v>616</v>
      </c>
      <c r="P275" s="11" t="s">
        <v>616</v>
      </c>
      <c r="Q275" s="11" t="s">
        <v>2034</v>
      </c>
      <c r="R275" s="11" t="s">
        <v>465</v>
      </c>
    </row>
    <row r="276" spans="7:18" ht="12.75">
      <c r="G276" s="11" t="s">
        <v>280</v>
      </c>
      <c r="H276" s="11" t="s">
        <v>2035</v>
      </c>
      <c r="I276" s="11" t="s">
        <v>2036</v>
      </c>
      <c r="J276" s="11">
        <v>21230</v>
      </c>
      <c r="K276" s="11" t="s">
        <v>2024</v>
      </c>
      <c r="L276" s="11"/>
      <c r="M276" s="11" t="s">
        <v>616</v>
      </c>
      <c r="N276" s="11" t="s">
        <v>2037</v>
      </c>
      <c r="O276" s="11" t="s">
        <v>2038</v>
      </c>
      <c r="P276" s="11" t="s">
        <v>616</v>
      </c>
      <c r="Q276" s="11" t="s">
        <v>2039</v>
      </c>
      <c r="R276" s="11" t="s">
        <v>465</v>
      </c>
    </row>
    <row r="277" spans="7:18" ht="12.75">
      <c r="G277" s="11" t="s">
        <v>281</v>
      </c>
      <c r="H277" s="11" t="s">
        <v>2040</v>
      </c>
      <c r="I277" s="11" t="s">
        <v>2041</v>
      </c>
      <c r="J277" s="11">
        <v>21220</v>
      </c>
      <c r="K277" s="11" t="s">
        <v>2042</v>
      </c>
      <c r="L277" s="11"/>
      <c r="M277" s="11" t="s">
        <v>616</v>
      </c>
      <c r="N277" s="11" t="s">
        <v>2043</v>
      </c>
      <c r="O277" s="11" t="s">
        <v>616</v>
      </c>
      <c r="P277" s="11" t="s">
        <v>616</v>
      </c>
      <c r="Q277" s="11" t="s">
        <v>2044</v>
      </c>
      <c r="R277" s="11" t="s">
        <v>465</v>
      </c>
    </row>
    <row r="278" spans="7:18" ht="12.75">
      <c r="G278" s="11" t="s">
        <v>282</v>
      </c>
      <c r="H278" s="11" t="s">
        <v>2045</v>
      </c>
      <c r="I278" s="11" t="s">
        <v>2046</v>
      </c>
      <c r="J278" s="11">
        <v>21220</v>
      </c>
      <c r="K278" s="11" t="s">
        <v>2042</v>
      </c>
      <c r="L278" s="11"/>
      <c r="M278" s="11" t="s">
        <v>2047</v>
      </c>
      <c r="N278" s="11" t="s">
        <v>2048</v>
      </c>
      <c r="O278" s="11" t="s">
        <v>616</v>
      </c>
      <c r="P278" s="11" t="s">
        <v>616</v>
      </c>
      <c r="Q278" s="11" t="s">
        <v>2049</v>
      </c>
      <c r="R278" s="11" t="s">
        <v>465</v>
      </c>
    </row>
    <row r="279" spans="7:18" ht="12.75">
      <c r="G279" s="11" t="s">
        <v>283</v>
      </c>
      <c r="H279" s="11" t="s">
        <v>2050</v>
      </c>
      <c r="I279" s="11" t="s">
        <v>2051</v>
      </c>
      <c r="J279" s="11">
        <v>21480</v>
      </c>
      <c r="K279" s="11" t="s">
        <v>2052</v>
      </c>
      <c r="L279" s="11"/>
      <c r="M279" s="11" t="s">
        <v>616</v>
      </c>
      <c r="N279" s="11" t="s">
        <v>616</v>
      </c>
      <c r="O279" s="11" t="s">
        <v>616</v>
      </c>
      <c r="P279" s="11" t="s">
        <v>2053</v>
      </c>
      <c r="Q279" s="11" t="s">
        <v>2054</v>
      </c>
      <c r="R279" s="11" t="s">
        <v>465</v>
      </c>
    </row>
    <row r="280" spans="7:18" ht="12.75">
      <c r="G280" s="11" t="s">
        <v>284</v>
      </c>
      <c r="H280" s="11" t="s">
        <v>1122</v>
      </c>
      <c r="I280" s="11" t="s">
        <v>2055</v>
      </c>
      <c r="J280" s="11">
        <v>21276</v>
      </c>
      <c r="K280" s="11" t="s">
        <v>2056</v>
      </c>
      <c r="L280" s="11"/>
      <c r="M280" s="11" t="s">
        <v>2057</v>
      </c>
      <c r="N280" s="11" t="s">
        <v>2058</v>
      </c>
      <c r="O280" s="11" t="s">
        <v>616</v>
      </c>
      <c r="P280" s="11" t="s">
        <v>616</v>
      </c>
      <c r="Q280" s="11" t="s">
        <v>2059</v>
      </c>
      <c r="R280" s="11" t="s">
        <v>465</v>
      </c>
    </row>
    <row r="281" spans="7:18" ht="12.75">
      <c r="G281" s="11" t="s">
        <v>285</v>
      </c>
      <c r="H281" s="11" t="s">
        <v>2060</v>
      </c>
      <c r="I281" s="11" t="s">
        <v>2061</v>
      </c>
      <c r="J281" s="11">
        <v>21216</v>
      </c>
      <c r="K281" s="11" t="s">
        <v>2062</v>
      </c>
      <c r="L281" s="11"/>
      <c r="M281" s="11" t="s">
        <v>2063</v>
      </c>
      <c r="N281" s="11" t="s">
        <v>616</v>
      </c>
      <c r="O281" s="11" t="s">
        <v>616</v>
      </c>
      <c r="P281" s="11" t="s">
        <v>616</v>
      </c>
      <c r="Q281" s="11" t="s">
        <v>2064</v>
      </c>
      <c r="R281" s="11" t="s">
        <v>465</v>
      </c>
    </row>
    <row r="282" spans="7:18" ht="12.75">
      <c r="G282" s="11" t="s">
        <v>286</v>
      </c>
      <c r="H282" s="11" t="s">
        <v>2065</v>
      </c>
      <c r="I282" s="11" t="s">
        <v>2066</v>
      </c>
      <c r="J282" s="11">
        <v>21000</v>
      </c>
      <c r="K282" s="11" t="s">
        <v>2067</v>
      </c>
      <c r="L282" s="11"/>
      <c r="M282" s="11" t="s">
        <v>2068</v>
      </c>
      <c r="N282" s="11" t="s">
        <v>616</v>
      </c>
      <c r="O282" s="11" t="s">
        <v>616</v>
      </c>
      <c r="P282" s="11" t="s">
        <v>616</v>
      </c>
      <c r="Q282" s="11" t="s">
        <v>2069</v>
      </c>
      <c r="R282" s="11" t="s">
        <v>465</v>
      </c>
    </row>
    <row r="283" spans="7:18" ht="12.75">
      <c r="G283" s="11" t="s">
        <v>294</v>
      </c>
      <c r="H283" s="11" t="s">
        <v>2070</v>
      </c>
      <c r="I283" s="11" t="s">
        <v>295</v>
      </c>
      <c r="J283" s="11">
        <v>21000</v>
      </c>
      <c r="K283" s="11" t="s">
        <v>2067</v>
      </c>
      <c r="L283" s="11"/>
      <c r="M283" s="11" t="s">
        <v>616</v>
      </c>
      <c r="N283" s="11" t="s">
        <v>2071</v>
      </c>
      <c r="O283" s="11" t="s">
        <v>616</v>
      </c>
      <c r="P283" s="11" t="s">
        <v>616</v>
      </c>
      <c r="Q283" s="11" t="s">
        <v>2072</v>
      </c>
      <c r="R283" s="11" t="s">
        <v>465</v>
      </c>
    </row>
    <row r="284" spans="7:18" ht="12.75">
      <c r="G284" s="11" t="s">
        <v>296</v>
      </c>
      <c r="H284" s="11" t="s">
        <v>2073</v>
      </c>
      <c r="I284" s="11" t="s">
        <v>2066</v>
      </c>
      <c r="J284" s="11">
        <v>21000</v>
      </c>
      <c r="K284" s="11" t="s">
        <v>2067</v>
      </c>
      <c r="L284" s="11"/>
      <c r="M284" s="11" t="s">
        <v>2074</v>
      </c>
      <c r="N284" s="11" t="s">
        <v>616</v>
      </c>
      <c r="O284" s="11" t="s">
        <v>616</v>
      </c>
      <c r="P284" s="11" t="s">
        <v>616</v>
      </c>
      <c r="Q284" s="11" t="s">
        <v>2075</v>
      </c>
      <c r="R284" s="11" t="s">
        <v>465</v>
      </c>
    </row>
    <row r="285" spans="7:18" ht="12.75">
      <c r="G285" s="11" t="s">
        <v>297</v>
      </c>
      <c r="H285" s="11" t="s">
        <v>151</v>
      </c>
      <c r="I285" s="11" t="s">
        <v>2076</v>
      </c>
      <c r="J285" s="11">
        <v>21000</v>
      </c>
      <c r="K285" s="11" t="s">
        <v>2067</v>
      </c>
      <c r="L285" s="11"/>
      <c r="M285" s="11" t="s">
        <v>2077</v>
      </c>
      <c r="N285" s="11" t="s">
        <v>616</v>
      </c>
      <c r="O285" s="11" t="s">
        <v>2078</v>
      </c>
      <c r="P285" s="11" t="s">
        <v>616</v>
      </c>
      <c r="Q285" s="11" t="s">
        <v>2079</v>
      </c>
      <c r="R285" s="11" t="s">
        <v>465</v>
      </c>
    </row>
    <row r="286" spans="7:18" ht="12.75">
      <c r="G286" s="11" t="s">
        <v>298</v>
      </c>
      <c r="H286" s="11" t="s">
        <v>2080</v>
      </c>
      <c r="I286" s="11" t="s">
        <v>2081</v>
      </c>
      <c r="J286" s="11">
        <v>21000</v>
      </c>
      <c r="K286" s="11" t="s">
        <v>2067</v>
      </c>
      <c r="L286" s="11"/>
      <c r="M286" s="11" t="s">
        <v>2082</v>
      </c>
      <c r="N286" s="11" t="s">
        <v>2083</v>
      </c>
      <c r="O286" s="11" t="s">
        <v>616</v>
      </c>
      <c r="P286" s="11" t="s">
        <v>616</v>
      </c>
      <c r="Q286" s="11" t="s">
        <v>2084</v>
      </c>
      <c r="R286" s="11" t="s">
        <v>465</v>
      </c>
    </row>
    <row r="287" spans="7:18" ht="12.75">
      <c r="G287" s="11" t="s">
        <v>299</v>
      </c>
      <c r="H287" s="11" t="s">
        <v>827</v>
      </c>
      <c r="I287" s="11" t="s">
        <v>2081</v>
      </c>
      <c r="J287" s="11">
        <v>21000</v>
      </c>
      <c r="K287" s="11" t="s">
        <v>2067</v>
      </c>
      <c r="L287" s="11"/>
      <c r="M287" s="11" t="s">
        <v>616</v>
      </c>
      <c r="N287" s="11" t="s">
        <v>2085</v>
      </c>
      <c r="O287" s="11" t="s">
        <v>616</v>
      </c>
      <c r="P287" s="11" t="s">
        <v>2086</v>
      </c>
      <c r="Q287" s="11" t="s">
        <v>2087</v>
      </c>
      <c r="R287" s="11" t="s">
        <v>465</v>
      </c>
    </row>
    <row r="288" spans="7:18" ht="12.75">
      <c r="G288" s="11" t="s">
        <v>300</v>
      </c>
      <c r="H288" s="11" t="s">
        <v>2088</v>
      </c>
      <c r="I288" s="11" t="s">
        <v>2089</v>
      </c>
      <c r="J288" s="11">
        <v>21000</v>
      </c>
      <c r="K288" s="11" t="s">
        <v>2067</v>
      </c>
      <c r="L288" s="11"/>
      <c r="M288" s="11" t="s">
        <v>2090</v>
      </c>
      <c r="N288" s="11" t="s">
        <v>616</v>
      </c>
      <c r="O288" s="11" t="s">
        <v>2091</v>
      </c>
      <c r="P288" s="11" t="s">
        <v>616</v>
      </c>
      <c r="Q288" s="11" t="s">
        <v>2092</v>
      </c>
      <c r="R288" s="11" t="s">
        <v>465</v>
      </c>
    </row>
    <row r="289" spans="7:18" ht="12.75">
      <c r="G289" s="11" t="s">
        <v>301</v>
      </c>
      <c r="H289" s="11" t="s">
        <v>2093</v>
      </c>
      <c r="I289" s="11" t="s">
        <v>2094</v>
      </c>
      <c r="J289" s="11">
        <v>21000</v>
      </c>
      <c r="K289" s="11" t="s">
        <v>2067</v>
      </c>
      <c r="L289" s="11"/>
      <c r="M289" s="11" t="s">
        <v>616</v>
      </c>
      <c r="N289" s="11" t="s">
        <v>2095</v>
      </c>
      <c r="O289" s="11" t="s">
        <v>616</v>
      </c>
      <c r="P289" s="11" t="s">
        <v>616</v>
      </c>
      <c r="Q289" s="11" t="s">
        <v>2096</v>
      </c>
      <c r="R289" s="11" t="s">
        <v>465</v>
      </c>
    </row>
    <row r="290" spans="7:18" ht="12.75">
      <c r="G290" s="11" t="s">
        <v>302</v>
      </c>
      <c r="H290" s="11" t="s">
        <v>2097</v>
      </c>
      <c r="I290" s="11" t="s">
        <v>2094</v>
      </c>
      <c r="J290" s="11">
        <v>21000</v>
      </c>
      <c r="K290" s="11" t="s">
        <v>2067</v>
      </c>
      <c r="L290" s="11"/>
      <c r="M290" s="11" t="s">
        <v>2098</v>
      </c>
      <c r="N290" s="11" t="s">
        <v>616</v>
      </c>
      <c r="O290" s="11" t="s">
        <v>616</v>
      </c>
      <c r="P290" s="11" t="s">
        <v>616</v>
      </c>
      <c r="Q290" s="11" t="s">
        <v>2099</v>
      </c>
      <c r="R290" s="11" t="s">
        <v>465</v>
      </c>
    </row>
    <row r="291" spans="7:18" ht="12.75">
      <c r="G291" s="11" t="s">
        <v>303</v>
      </c>
      <c r="H291" s="11" t="s">
        <v>2100</v>
      </c>
      <c r="I291" s="11" t="s">
        <v>2101</v>
      </c>
      <c r="J291" s="11">
        <v>21000</v>
      </c>
      <c r="K291" s="11" t="s">
        <v>2067</v>
      </c>
      <c r="L291" s="11"/>
      <c r="M291" s="11" t="s">
        <v>2102</v>
      </c>
      <c r="N291" s="11" t="s">
        <v>2103</v>
      </c>
      <c r="O291" s="11" t="s">
        <v>616</v>
      </c>
      <c r="P291" s="11" t="s">
        <v>616</v>
      </c>
      <c r="Q291" s="11" t="s">
        <v>2104</v>
      </c>
      <c r="R291" s="11" t="s">
        <v>465</v>
      </c>
    </row>
    <row r="292" spans="7:18" ht="12.75">
      <c r="G292" s="11" t="s">
        <v>304</v>
      </c>
      <c r="H292" s="11" t="s">
        <v>1663</v>
      </c>
      <c r="I292" s="11" t="s">
        <v>2105</v>
      </c>
      <c r="J292" s="11">
        <v>21000</v>
      </c>
      <c r="K292" s="11" t="s">
        <v>2067</v>
      </c>
      <c r="L292" s="11"/>
      <c r="M292" s="11" t="s">
        <v>2106</v>
      </c>
      <c r="N292" s="11" t="s">
        <v>2107</v>
      </c>
      <c r="O292" s="11" t="s">
        <v>616</v>
      </c>
      <c r="P292" s="11" t="s">
        <v>616</v>
      </c>
      <c r="Q292" s="11" t="s">
        <v>2108</v>
      </c>
      <c r="R292" s="11" t="s">
        <v>465</v>
      </c>
    </row>
    <row r="293" spans="7:18" ht="12.75">
      <c r="G293" s="11" t="s">
        <v>305</v>
      </c>
      <c r="H293" s="11" t="s">
        <v>2109</v>
      </c>
      <c r="I293" s="11" t="s">
        <v>2110</v>
      </c>
      <c r="J293" s="11">
        <v>21000</v>
      </c>
      <c r="K293" s="11" t="s">
        <v>2067</v>
      </c>
      <c r="L293" s="11"/>
      <c r="M293" s="11" t="s">
        <v>616</v>
      </c>
      <c r="N293" s="11" t="s">
        <v>2111</v>
      </c>
      <c r="O293" s="11" t="s">
        <v>2112</v>
      </c>
      <c r="P293" s="11" t="s">
        <v>616</v>
      </c>
      <c r="Q293" s="11" t="s">
        <v>2113</v>
      </c>
      <c r="R293" s="11" t="s">
        <v>465</v>
      </c>
    </row>
    <row r="294" spans="7:18" ht="12.75">
      <c r="G294" s="11" t="s">
        <v>306</v>
      </c>
      <c r="H294" s="11" t="s">
        <v>2114</v>
      </c>
      <c r="I294" s="11" t="s">
        <v>2115</v>
      </c>
      <c r="J294" s="11">
        <v>21000</v>
      </c>
      <c r="K294" s="11" t="s">
        <v>2067</v>
      </c>
      <c r="L294" s="11"/>
      <c r="M294" s="11" t="s">
        <v>616</v>
      </c>
      <c r="N294" s="11" t="s">
        <v>2116</v>
      </c>
      <c r="O294" s="11" t="s">
        <v>2117</v>
      </c>
      <c r="P294" s="11" t="s">
        <v>2116</v>
      </c>
      <c r="Q294" s="11" t="s">
        <v>2118</v>
      </c>
      <c r="R294" s="11" t="s">
        <v>465</v>
      </c>
    </row>
    <row r="295" spans="7:18" ht="12.75">
      <c r="G295" s="11" t="s">
        <v>307</v>
      </c>
      <c r="H295" s="11" t="s">
        <v>2119</v>
      </c>
      <c r="I295" s="11" t="s">
        <v>2120</v>
      </c>
      <c r="J295" s="11">
        <v>21000</v>
      </c>
      <c r="K295" s="11" t="s">
        <v>2067</v>
      </c>
      <c r="L295" s="11"/>
      <c r="M295" s="11" t="s">
        <v>616</v>
      </c>
      <c r="N295" s="11" t="s">
        <v>2006</v>
      </c>
      <c r="O295" s="11" t="s">
        <v>616</v>
      </c>
      <c r="P295" s="11" t="s">
        <v>616</v>
      </c>
      <c r="Q295" s="11" t="s">
        <v>2121</v>
      </c>
      <c r="R295" s="11" t="s">
        <v>465</v>
      </c>
    </row>
    <row r="296" spans="7:18" ht="12.75">
      <c r="G296" s="11" t="s">
        <v>308</v>
      </c>
      <c r="H296" s="11" t="s">
        <v>2122</v>
      </c>
      <c r="I296" s="11" t="s">
        <v>2123</v>
      </c>
      <c r="J296" s="11">
        <v>21000</v>
      </c>
      <c r="K296" s="11" t="s">
        <v>2067</v>
      </c>
      <c r="L296" s="11"/>
      <c r="M296" s="11" t="s">
        <v>616</v>
      </c>
      <c r="N296" s="11" t="s">
        <v>2124</v>
      </c>
      <c r="O296" s="11" t="s">
        <v>616</v>
      </c>
      <c r="P296" s="11" t="s">
        <v>616</v>
      </c>
      <c r="Q296" s="11" t="s">
        <v>2125</v>
      </c>
      <c r="R296" s="11" t="s">
        <v>465</v>
      </c>
    </row>
    <row r="297" spans="7:18" ht="12.75">
      <c r="G297" s="11" t="s">
        <v>309</v>
      </c>
      <c r="H297" s="11" t="s">
        <v>2126</v>
      </c>
      <c r="I297" s="11" t="s">
        <v>2127</v>
      </c>
      <c r="J297" s="11">
        <v>21000</v>
      </c>
      <c r="K297" s="11" t="s">
        <v>2067</v>
      </c>
      <c r="L297" s="11"/>
      <c r="M297" s="11" t="s">
        <v>2128</v>
      </c>
      <c r="N297" s="11" t="s">
        <v>616</v>
      </c>
      <c r="O297" s="11" t="s">
        <v>616</v>
      </c>
      <c r="P297" s="11" t="s">
        <v>616</v>
      </c>
      <c r="Q297" s="11" t="s">
        <v>2129</v>
      </c>
      <c r="R297" s="11" t="s">
        <v>465</v>
      </c>
    </row>
    <row r="298" spans="7:18" ht="12.75">
      <c r="G298" s="11" t="s">
        <v>310</v>
      </c>
      <c r="H298" s="11" t="s">
        <v>2130</v>
      </c>
      <c r="I298" s="11" t="s">
        <v>293</v>
      </c>
      <c r="J298" s="11">
        <v>21000</v>
      </c>
      <c r="K298" s="11" t="s">
        <v>2067</v>
      </c>
      <c r="L298" s="11"/>
      <c r="M298" s="11" t="s">
        <v>2068</v>
      </c>
      <c r="N298" s="11" t="s">
        <v>616</v>
      </c>
      <c r="O298" s="11" t="s">
        <v>616</v>
      </c>
      <c r="P298" s="11" t="s">
        <v>616</v>
      </c>
      <c r="Q298" s="11" t="s">
        <v>2131</v>
      </c>
      <c r="R298" s="11" t="s">
        <v>465</v>
      </c>
    </row>
    <row r="299" spans="7:18" ht="12.75">
      <c r="G299" s="11" t="s">
        <v>311</v>
      </c>
      <c r="H299" s="11" t="s">
        <v>1523</v>
      </c>
      <c r="I299" s="11" t="s">
        <v>2132</v>
      </c>
      <c r="J299" s="11">
        <v>21000</v>
      </c>
      <c r="K299" s="11" t="s">
        <v>2067</v>
      </c>
      <c r="L299" s="11"/>
      <c r="M299" s="11" t="s">
        <v>2133</v>
      </c>
      <c r="N299" s="11" t="s">
        <v>2134</v>
      </c>
      <c r="O299" s="11" t="s">
        <v>616</v>
      </c>
      <c r="P299" s="11" t="s">
        <v>616</v>
      </c>
      <c r="Q299" s="11" t="s">
        <v>2135</v>
      </c>
      <c r="R299" s="11" t="s">
        <v>465</v>
      </c>
    </row>
    <row r="300" spans="7:18" ht="12.75">
      <c r="G300" s="11" t="s">
        <v>312</v>
      </c>
      <c r="H300" s="11" t="s">
        <v>313</v>
      </c>
      <c r="I300" s="11" t="s">
        <v>314</v>
      </c>
      <c r="J300" s="11" t="s">
        <v>505</v>
      </c>
      <c r="K300" s="11" t="s">
        <v>506</v>
      </c>
      <c r="L300" s="11" t="s">
        <v>489</v>
      </c>
      <c r="M300" s="11" t="s">
        <v>315</v>
      </c>
      <c r="N300" s="11" t="s">
        <v>316</v>
      </c>
      <c r="O300" s="11" t="s">
        <v>616</v>
      </c>
      <c r="P300" s="11" t="s">
        <v>616</v>
      </c>
      <c r="Q300" s="11" t="s">
        <v>317</v>
      </c>
      <c r="R300" s="11" t="s">
        <v>465</v>
      </c>
    </row>
    <row r="301" spans="7:18" ht="12.75">
      <c r="G301" s="11" t="s">
        <v>318</v>
      </c>
      <c r="H301" s="11" t="s">
        <v>319</v>
      </c>
      <c r="I301" s="11" t="s">
        <v>2136</v>
      </c>
      <c r="J301" s="11">
        <v>21000</v>
      </c>
      <c r="K301" s="11" t="s">
        <v>2067</v>
      </c>
      <c r="L301" s="11"/>
      <c r="M301" s="11" t="s">
        <v>2137</v>
      </c>
      <c r="N301" s="11" t="s">
        <v>616</v>
      </c>
      <c r="O301" s="11" t="s">
        <v>616</v>
      </c>
      <c r="P301" s="11" t="s">
        <v>616</v>
      </c>
      <c r="Q301" s="11" t="s">
        <v>2138</v>
      </c>
      <c r="R301" s="11" t="s">
        <v>465</v>
      </c>
    </row>
    <row r="302" spans="7:18" ht="12.75">
      <c r="G302" s="11" t="s">
        <v>320</v>
      </c>
      <c r="H302" s="11" t="s">
        <v>2139</v>
      </c>
      <c r="I302" s="11" t="s">
        <v>2140</v>
      </c>
      <c r="J302" s="11">
        <v>21000</v>
      </c>
      <c r="K302" s="11" t="s">
        <v>2067</v>
      </c>
      <c r="L302" s="11"/>
      <c r="M302" s="11" t="s">
        <v>616</v>
      </c>
      <c r="N302" s="11" t="s">
        <v>2141</v>
      </c>
      <c r="O302" s="11" t="s">
        <v>616</v>
      </c>
      <c r="P302" s="11" t="s">
        <v>616</v>
      </c>
      <c r="Q302" s="11" t="s">
        <v>2142</v>
      </c>
      <c r="R302" s="11" t="s">
        <v>465</v>
      </c>
    </row>
    <row r="303" spans="7:18" ht="12.75">
      <c r="G303" s="11" t="s">
        <v>507</v>
      </c>
      <c r="H303" s="11" t="s">
        <v>508</v>
      </c>
      <c r="I303" s="11" t="s">
        <v>509</v>
      </c>
      <c r="J303" s="11" t="s">
        <v>505</v>
      </c>
      <c r="K303" s="11" t="s">
        <v>506</v>
      </c>
      <c r="L303" s="11" t="s">
        <v>489</v>
      </c>
      <c r="M303" s="11" t="s">
        <v>510</v>
      </c>
      <c r="N303" s="11" t="s">
        <v>616</v>
      </c>
      <c r="O303" s="11" t="s">
        <v>616</v>
      </c>
      <c r="P303" s="11" t="s">
        <v>616</v>
      </c>
      <c r="Q303" s="11" t="s">
        <v>511</v>
      </c>
      <c r="R303" s="11" t="s">
        <v>465</v>
      </c>
    </row>
    <row r="304" spans="7:18" ht="12.75">
      <c r="G304" s="11" t="s">
        <v>321</v>
      </c>
      <c r="H304" s="11" t="s">
        <v>2143</v>
      </c>
      <c r="I304" s="11" t="s">
        <v>2144</v>
      </c>
      <c r="J304" s="11">
        <v>21000</v>
      </c>
      <c r="K304" s="11" t="s">
        <v>2067</v>
      </c>
      <c r="L304" s="11"/>
      <c r="M304" s="11" t="s">
        <v>2145</v>
      </c>
      <c r="N304" s="11" t="s">
        <v>616</v>
      </c>
      <c r="O304" s="11" t="s">
        <v>616</v>
      </c>
      <c r="P304" s="11" t="s">
        <v>616</v>
      </c>
      <c r="Q304" s="11" t="s">
        <v>322</v>
      </c>
      <c r="R304" s="11" t="s">
        <v>465</v>
      </c>
    </row>
    <row r="305" spans="7:18" ht="12.75">
      <c r="G305" s="11" t="s">
        <v>323</v>
      </c>
      <c r="H305" s="11" t="s">
        <v>2146</v>
      </c>
      <c r="I305" s="11" t="s">
        <v>2147</v>
      </c>
      <c r="J305" s="11">
        <v>21000</v>
      </c>
      <c r="K305" s="11" t="s">
        <v>2067</v>
      </c>
      <c r="L305" s="11"/>
      <c r="M305" s="11" t="s">
        <v>2148</v>
      </c>
      <c r="N305" s="11" t="s">
        <v>616</v>
      </c>
      <c r="O305" s="11" t="s">
        <v>616</v>
      </c>
      <c r="P305" s="11" t="s">
        <v>616</v>
      </c>
      <c r="Q305" s="11" t="s">
        <v>2149</v>
      </c>
      <c r="R305" s="11" t="s">
        <v>465</v>
      </c>
    </row>
    <row r="306" spans="7:18" ht="12.75">
      <c r="G306" s="11" t="s">
        <v>324</v>
      </c>
      <c r="H306" s="11" t="s">
        <v>325</v>
      </c>
      <c r="I306" s="11" t="s">
        <v>2150</v>
      </c>
      <c r="J306" s="11">
        <v>21000</v>
      </c>
      <c r="K306" s="11" t="s">
        <v>2067</v>
      </c>
      <c r="L306" s="11"/>
      <c r="M306" s="11" t="s">
        <v>2151</v>
      </c>
      <c r="N306" s="11" t="s">
        <v>616</v>
      </c>
      <c r="O306" s="11" t="s">
        <v>616</v>
      </c>
      <c r="P306" s="11" t="s">
        <v>616</v>
      </c>
      <c r="Q306" s="11" t="s">
        <v>2152</v>
      </c>
      <c r="R306" s="11" t="s">
        <v>465</v>
      </c>
    </row>
    <row r="307" spans="7:18" ht="12.75">
      <c r="G307" s="11" t="s">
        <v>326</v>
      </c>
      <c r="H307" s="11" t="s">
        <v>2153</v>
      </c>
      <c r="I307" s="11" t="s">
        <v>2154</v>
      </c>
      <c r="J307" s="11">
        <v>21000</v>
      </c>
      <c r="K307" s="11" t="s">
        <v>2067</v>
      </c>
      <c r="L307" s="11"/>
      <c r="M307" s="11" t="s">
        <v>616</v>
      </c>
      <c r="N307" s="11" t="s">
        <v>616</v>
      </c>
      <c r="O307" s="11" t="s">
        <v>616</v>
      </c>
      <c r="P307" s="11" t="s">
        <v>616</v>
      </c>
      <c r="Q307" s="11" t="s">
        <v>327</v>
      </c>
      <c r="R307" s="11" t="s">
        <v>465</v>
      </c>
    </row>
    <row r="308" spans="7:18" ht="12.75">
      <c r="G308" s="11" t="s">
        <v>328</v>
      </c>
      <c r="H308" s="11" t="s">
        <v>2155</v>
      </c>
      <c r="I308" s="11" t="s">
        <v>2156</v>
      </c>
      <c r="J308" s="11">
        <v>21000</v>
      </c>
      <c r="K308" s="11" t="s">
        <v>2067</v>
      </c>
      <c r="L308" s="11"/>
      <c r="M308" s="11" t="s">
        <v>2157</v>
      </c>
      <c r="N308" s="11" t="s">
        <v>616</v>
      </c>
      <c r="O308" s="11" t="s">
        <v>616</v>
      </c>
      <c r="P308" s="11" t="s">
        <v>616</v>
      </c>
      <c r="Q308" s="11" t="s">
        <v>329</v>
      </c>
      <c r="R308" s="11" t="s">
        <v>465</v>
      </c>
    </row>
    <row r="309" spans="7:18" ht="12.75">
      <c r="G309" s="11" t="s">
        <v>330</v>
      </c>
      <c r="H309" s="11" t="s">
        <v>2158</v>
      </c>
      <c r="I309" s="11" t="s">
        <v>2159</v>
      </c>
      <c r="J309" s="11">
        <v>21000</v>
      </c>
      <c r="K309" s="11" t="s">
        <v>2067</v>
      </c>
      <c r="L309" s="11"/>
      <c r="M309" s="11" t="s">
        <v>616</v>
      </c>
      <c r="N309" s="11" t="s">
        <v>2160</v>
      </c>
      <c r="O309" s="11" t="s">
        <v>2161</v>
      </c>
      <c r="P309" s="11" t="s">
        <v>616</v>
      </c>
      <c r="Q309" s="11" t="s">
        <v>331</v>
      </c>
      <c r="R309" s="11" t="s">
        <v>465</v>
      </c>
    </row>
    <row r="310" spans="7:18" ht="12.75">
      <c r="G310" s="11" t="s">
        <v>2162</v>
      </c>
      <c r="H310" s="11" t="s">
        <v>2163</v>
      </c>
      <c r="I310" s="11" t="s">
        <v>2164</v>
      </c>
      <c r="J310" s="11">
        <v>21000</v>
      </c>
      <c r="K310" s="11" t="s">
        <v>2067</v>
      </c>
      <c r="L310" s="11"/>
      <c r="M310" s="11" t="s">
        <v>616</v>
      </c>
      <c r="N310" s="11" t="s">
        <v>2165</v>
      </c>
      <c r="O310" s="11" t="s">
        <v>616</v>
      </c>
      <c r="P310" s="11" t="s">
        <v>616</v>
      </c>
      <c r="Q310" s="11" t="s">
        <v>2166</v>
      </c>
      <c r="R310" s="11" t="s">
        <v>465</v>
      </c>
    </row>
    <row r="311" spans="7:18" ht="12.75">
      <c r="G311" s="11" t="s">
        <v>2167</v>
      </c>
      <c r="H311" s="11" t="s">
        <v>2168</v>
      </c>
      <c r="I311" s="11" t="s">
        <v>2169</v>
      </c>
      <c r="J311" s="11">
        <v>21000</v>
      </c>
      <c r="K311" s="11" t="s">
        <v>2067</v>
      </c>
      <c r="L311" s="11"/>
      <c r="M311" s="11" t="s">
        <v>2170</v>
      </c>
      <c r="N311" s="11" t="s">
        <v>616</v>
      </c>
      <c r="O311" s="11" t="s">
        <v>616</v>
      </c>
      <c r="P311" s="11" t="s">
        <v>616</v>
      </c>
      <c r="Q311" s="11" t="s">
        <v>2171</v>
      </c>
      <c r="R311" s="11" t="s">
        <v>465</v>
      </c>
    </row>
    <row r="312" spans="7:18" ht="12.75">
      <c r="G312" s="11" t="s">
        <v>2172</v>
      </c>
      <c r="H312" s="11" t="s">
        <v>2173</v>
      </c>
      <c r="I312" s="11" t="s">
        <v>2174</v>
      </c>
      <c r="J312" s="11">
        <v>21000</v>
      </c>
      <c r="K312" s="11" t="s">
        <v>2067</v>
      </c>
      <c r="L312" s="11"/>
      <c r="M312" s="11" t="s">
        <v>2175</v>
      </c>
      <c r="N312" s="11" t="s">
        <v>616</v>
      </c>
      <c r="O312" s="11" t="s">
        <v>616</v>
      </c>
      <c r="P312" s="11" t="s">
        <v>2176</v>
      </c>
      <c r="Q312" s="11" t="s">
        <v>2177</v>
      </c>
      <c r="R312" s="11" t="s">
        <v>465</v>
      </c>
    </row>
    <row r="313" spans="7:18" ht="12.75">
      <c r="G313" s="11" t="s">
        <v>332</v>
      </c>
      <c r="H313" s="11" t="s">
        <v>2178</v>
      </c>
      <c r="I313" s="11" t="s">
        <v>2179</v>
      </c>
      <c r="J313" s="11">
        <v>21420</v>
      </c>
      <c r="K313" s="11" t="s">
        <v>2180</v>
      </c>
      <c r="L313" s="11"/>
      <c r="M313" s="11" t="s">
        <v>616</v>
      </c>
      <c r="N313" s="11" t="s">
        <v>2181</v>
      </c>
      <c r="O313" s="11" t="s">
        <v>616</v>
      </c>
      <c r="P313" s="11" t="s">
        <v>616</v>
      </c>
      <c r="Q313" s="11" t="s">
        <v>2182</v>
      </c>
      <c r="R313" s="11" t="s">
        <v>465</v>
      </c>
    </row>
    <row r="314" spans="7:18" ht="12.75">
      <c r="G314" s="11" t="s">
        <v>333</v>
      </c>
      <c r="H314" s="11" t="s">
        <v>2183</v>
      </c>
      <c r="I314" s="11" t="s">
        <v>2184</v>
      </c>
      <c r="J314" s="11">
        <v>21412</v>
      </c>
      <c r="K314" s="11" t="s">
        <v>2185</v>
      </c>
      <c r="L314" s="11"/>
      <c r="M314" s="11" t="s">
        <v>616</v>
      </c>
      <c r="N314" s="11" t="s">
        <v>2186</v>
      </c>
      <c r="O314" s="11" t="s">
        <v>616</v>
      </c>
      <c r="P314" s="11" t="s">
        <v>2187</v>
      </c>
      <c r="Q314" s="11" t="s">
        <v>2188</v>
      </c>
      <c r="R314" s="11" t="s">
        <v>465</v>
      </c>
    </row>
    <row r="315" spans="7:18" ht="12.75">
      <c r="G315" s="11" t="s">
        <v>334</v>
      </c>
      <c r="H315" s="11" t="s">
        <v>2189</v>
      </c>
      <c r="I315" s="11" t="s">
        <v>2190</v>
      </c>
      <c r="J315" s="11">
        <v>21400</v>
      </c>
      <c r="K315" s="11" t="s">
        <v>2191</v>
      </c>
      <c r="L315" s="11"/>
      <c r="M315" s="11" t="s">
        <v>2192</v>
      </c>
      <c r="N315" s="11" t="s">
        <v>616</v>
      </c>
      <c r="O315" s="11" t="s">
        <v>616</v>
      </c>
      <c r="P315" s="11" t="s">
        <v>616</v>
      </c>
      <c r="Q315" s="11" t="s">
        <v>2193</v>
      </c>
      <c r="R315" s="11" t="s">
        <v>465</v>
      </c>
    </row>
    <row r="316" spans="7:18" ht="12.75">
      <c r="G316" s="11" t="s">
        <v>335</v>
      </c>
      <c r="H316" s="11" t="s">
        <v>2194</v>
      </c>
      <c r="I316" s="11" t="s">
        <v>2195</v>
      </c>
      <c r="J316" s="11">
        <v>52460</v>
      </c>
      <c r="K316" s="11" t="s">
        <v>2196</v>
      </c>
      <c r="L316" s="11"/>
      <c r="M316" s="11" t="s">
        <v>616</v>
      </c>
      <c r="N316" s="11" t="s">
        <v>2197</v>
      </c>
      <c r="O316" s="11" t="s">
        <v>616</v>
      </c>
      <c r="P316" s="11" t="s">
        <v>616</v>
      </c>
      <c r="Q316" s="11" t="s">
        <v>2198</v>
      </c>
      <c r="R316" s="11" t="s">
        <v>465</v>
      </c>
    </row>
    <row r="317" spans="7:18" ht="12.75">
      <c r="G317" s="11" t="s">
        <v>337</v>
      </c>
      <c r="H317" s="11" t="s">
        <v>338</v>
      </c>
      <c r="I317" s="11" t="s">
        <v>336</v>
      </c>
      <c r="J317" s="11" t="s">
        <v>512</v>
      </c>
      <c r="K317" s="11" t="s">
        <v>513</v>
      </c>
      <c r="L317" s="11" t="s">
        <v>514</v>
      </c>
      <c r="M317" s="11" t="s">
        <v>616</v>
      </c>
      <c r="N317" s="11" t="s">
        <v>616</v>
      </c>
      <c r="O317" s="11" t="s">
        <v>616</v>
      </c>
      <c r="P317" s="11" t="s">
        <v>616</v>
      </c>
      <c r="Q317" s="11" t="s">
        <v>339</v>
      </c>
      <c r="R317" s="11" t="s">
        <v>465</v>
      </c>
    </row>
    <row r="318" spans="7:18" ht="12.75">
      <c r="G318" s="11" t="s">
        <v>340</v>
      </c>
      <c r="H318" s="11" t="s">
        <v>2199</v>
      </c>
      <c r="I318" s="11" t="s">
        <v>2195</v>
      </c>
      <c r="J318" s="11">
        <v>52460</v>
      </c>
      <c r="K318" s="11" t="s">
        <v>2196</v>
      </c>
      <c r="L318" s="11"/>
      <c r="M318" s="11" t="s">
        <v>2200</v>
      </c>
      <c r="N318" s="11" t="s">
        <v>616</v>
      </c>
      <c r="O318" s="11" t="s">
        <v>616</v>
      </c>
      <c r="P318" s="11" t="s">
        <v>616</v>
      </c>
      <c r="Q318" s="11" t="s">
        <v>2201</v>
      </c>
      <c r="R318" s="11" t="s">
        <v>465</v>
      </c>
    </row>
    <row r="319" spans="7:18" ht="12.75">
      <c r="G319" s="11" t="s">
        <v>341</v>
      </c>
      <c r="H319" s="11" t="s">
        <v>2202</v>
      </c>
      <c r="I319" s="11" t="s">
        <v>2203</v>
      </c>
      <c r="J319" s="11">
        <v>52420</v>
      </c>
      <c r="K319" s="11" t="s">
        <v>2204</v>
      </c>
      <c r="L319" s="11"/>
      <c r="M319" s="11" t="s">
        <v>2205</v>
      </c>
      <c r="N319" s="11" t="s">
        <v>2206</v>
      </c>
      <c r="O319" s="11" t="s">
        <v>616</v>
      </c>
      <c r="P319" s="11" t="s">
        <v>616</v>
      </c>
      <c r="Q319" s="11" t="s">
        <v>2207</v>
      </c>
      <c r="R319" s="11" t="s">
        <v>465</v>
      </c>
    </row>
    <row r="320" spans="7:18" ht="12.75">
      <c r="G320" s="11" t="s">
        <v>342</v>
      </c>
      <c r="H320" s="11" t="s">
        <v>343</v>
      </c>
      <c r="I320" s="11" t="s">
        <v>2208</v>
      </c>
      <c r="J320" s="11">
        <v>52220</v>
      </c>
      <c r="K320" s="11" t="s">
        <v>2209</v>
      </c>
      <c r="L320" s="11"/>
      <c r="M320" s="11" t="s">
        <v>2210</v>
      </c>
      <c r="N320" s="11" t="s">
        <v>616</v>
      </c>
      <c r="O320" s="11" t="s">
        <v>616</v>
      </c>
      <c r="P320" s="11" t="s">
        <v>616</v>
      </c>
      <c r="Q320" s="11" t="s">
        <v>2211</v>
      </c>
      <c r="R320" s="11" t="s">
        <v>465</v>
      </c>
    </row>
    <row r="321" spans="7:18" ht="12.75">
      <c r="G321" s="11" t="s">
        <v>344</v>
      </c>
      <c r="H321" s="11" t="s">
        <v>345</v>
      </c>
      <c r="I321" s="11" t="s">
        <v>2212</v>
      </c>
      <c r="J321" s="11">
        <v>52000</v>
      </c>
      <c r="K321" s="11" t="s">
        <v>2213</v>
      </c>
      <c r="L321" s="11"/>
      <c r="M321" s="11" t="s">
        <v>2214</v>
      </c>
      <c r="N321" s="11" t="s">
        <v>616</v>
      </c>
      <c r="O321" s="11" t="s">
        <v>616</v>
      </c>
      <c r="P321" s="11" t="s">
        <v>616</v>
      </c>
      <c r="Q321" s="11" t="s">
        <v>2215</v>
      </c>
      <c r="R321" s="11" t="s">
        <v>465</v>
      </c>
    </row>
    <row r="322" spans="7:18" ht="12.75">
      <c r="G322" s="11" t="s">
        <v>346</v>
      </c>
      <c r="H322" s="11" t="s">
        <v>2216</v>
      </c>
      <c r="I322" s="11" t="s">
        <v>2217</v>
      </c>
      <c r="J322" s="11">
        <v>52000</v>
      </c>
      <c r="K322" s="11" t="s">
        <v>2213</v>
      </c>
      <c r="L322" s="11"/>
      <c r="M322" s="11" t="s">
        <v>2218</v>
      </c>
      <c r="N322" s="11" t="s">
        <v>616</v>
      </c>
      <c r="O322" s="11" t="s">
        <v>2219</v>
      </c>
      <c r="P322" s="11" t="s">
        <v>616</v>
      </c>
      <c r="Q322" s="11" t="s">
        <v>2220</v>
      </c>
      <c r="R322" s="11" t="s">
        <v>465</v>
      </c>
    </row>
    <row r="323" spans="7:18" ht="12.75">
      <c r="G323" s="11" t="s">
        <v>347</v>
      </c>
      <c r="H323" s="11" t="s">
        <v>348</v>
      </c>
      <c r="I323" s="11" t="s">
        <v>2221</v>
      </c>
      <c r="J323" s="11">
        <v>52440</v>
      </c>
      <c r="K323" s="11" t="s">
        <v>2222</v>
      </c>
      <c r="L323" s="11"/>
      <c r="M323" s="11" t="s">
        <v>2223</v>
      </c>
      <c r="N323" s="11" t="s">
        <v>2224</v>
      </c>
      <c r="O323" s="11" t="s">
        <v>616</v>
      </c>
      <c r="P323" s="11" t="s">
        <v>616</v>
      </c>
      <c r="Q323" s="11" t="s">
        <v>2225</v>
      </c>
      <c r="R323" s="11" t="s">
        <v>465</v>
      </c>
    </row>
    <row r="324" spans="7:18" ht="12.75">
      <c r="G324" s="11" t="s">
        <v>349</v>
      </c>
      <c r="H324" s="11" t="s">
        <v>2226</v>
      </c>
      <c r="I324" s="11" t="s">
        <v>2227</v>
      </c>
      <c r="J324" s="11">
        <v>52440</v>
      </c>
      <c r="K324" s="11" t="s">
        <v>2222</v>
      </c>
      <c r="L324" s="11"/>
      <c r="M324" s="11" t="s">
        <v>2228</v>
      </c>
      <c r="N324" s="11" t="s">
        <v>616</v>
      </c>
      <c r="O324" s="11" t="s">
        <v>616</v>
      </c>
      <c r="P324" s="11" t="s">
        <v>616</v>
      </c>
      <c r="Q324" s="11" t="s">
        <v>2229</v>
      </c>
      <c r="R324" s="11" t="s">
        <v>465</v>
      </c>
    </row>
    <row r="325" spans="7:18" ht="12.75">
      <c r="G325" s="11" t="s">
        <v>518</v>
      </c>
      <c r="H325" s="11" t="s">
        <v>533</v>
      </c>
      <c r="I325" s="11" t="s">
        <v>2230</v>
      </c>
      <c r="J325" s="11">
        <v>52100</v>
      </c>
      <c r="K325" s="11" t="s">
        <v>2231</v>
      </c>
      <c r="L325" s="11"/>
      <c r="M325" s="11" t="s">
        <v>616</v>
      </c>
      <c r="N325" s="11" t="s">
        <v>2232</v>
      </c>
      <c r="O325" s="11" t="s">
        <v>616</v>
      </c>
      <c r="P325" s="11" t="s">
        <v>616</v>
      </c>
      <c r="Q325" s="11" t="s">
        <v>2233</v>
      </c>
      <c r="R325" s="11" t="s">
        <v>465</v>
      </c>
    </row>
    <row r="326" spans="7:18" ht="12.75">
      <c r="G326" s="11" t="s">
        <v>350</v>
      </c>
      <c r="H326" s="11" t="s">
        <v>351</v>
      </c>
      <c r="I326" s="11" t="s">
        <v>2234</v>
      </c>
      <c r="J326" s="11">
        <v>52100</v>
      </c>
      <c r="K326" s="11" t="s">
        <v>2231</v>
      </c>
      <c r="L326" s="11"/>
      <c r="M326" s="11" t="s">
        <v>2235</v>
      </c>
      <c r="N326" s="11" t="s">
        <v>2235</v>
      </c>
      <c r="O326" s="11" t="s">
        <v>616</v>
      </c>
      <c r="P326" s="11" t="s">
        <v>616</v>
      </c>
      <c r="Q326" s="11" t="s">
        <v>2236</v>
      </c>
      <c r="R326" s="11" t="s">
        <v>465</v>
      </c>
    </row>
    <row r="327" spans="7:18" ht="12.75">
      <c r="G327" s="11" t="s">
        <v>352</v>
      </c>
      <c r="H327" s="11" t="s">
        <v>353</v>
      </c>
      <c r="I327" s="11" t="s">
        <v>2237</v>
      </c>
      <c r="J327" s="11">
        <v>52100</v>
      </c>
      <c r="K327" s="11" t="s">
        <v>2231</v>
      </c>
      <c r="L327" s="11"/>
      <c r="M327" s="11" t="s">
        <v>2238</v>
      </c>
      <c r="N327" s="11" t="s">
        <v>2239</v>
      </c>
      <c r="O327" s="11" t="s">
        <v>616</v>
      </c>
      <c r="P327" s="11" t="s">
        <v>2240</v>
      </c>
      <c r="Q327" s="11" t="s">
        <v>2241</v>
      </c>
      <c r="R327" s="11" t="s">
        <v>465</v>
      </c>
    </row>
    <row r="328" spans="7:18" ht="12.75">
      <c r="G328" s="11" t="s">
        <v>354</v>
      </c>
      <c r="H328" s="11" t="s">
        <v>2242</v>
      </c>
      <c r="I328" s="11" t="s">
        <v>2243</v>
      </c>
      <c r="J328" s="11">
        <v>52100</v>
      </c>
      <c r="K328" s="11" t="s">
        <v>2231</v>
      </c>
      <c r="L328" s="11"/>
      <c r="M328" s="11" t="s">
        <v>2244</v>
      </c>
      <c r="N328" s="11" t="s">
        <v>2245</v>
      </c>
      <c r="O328" s="11" t="s">
        <v>616</v>
      </c>
      <c r="P328" s="11" t="s">
        <v>616</v>
      </c>
      <c r="Q328" s="11" t="s">
        <v>2246</v>
      </c>
      <c r="R328" s="11" t="s">
        <v>465</v>
      </c>
    </row>
    <row r="329" spans="7:18" ht="12.75">
      <c r="G329" s="11" t="s">
        <v>355</v>
      </c>
      <c r="H329" s="11" t="s">
        <v>356</v>
      </c>
      <c r="I329" s="11" t="s">
        <v>357</v>
      </c>
      <c r="J329" s="11" t="s">
        <v>516</v>
      </c>
      <c r="K329" s="11" t="s">
        <v>517</v>
      </c>
      <c r="L329" s="11" t="s">
        <v>514</v>
      </c>
      <c r="M329" s="11" t="s">
        <v>616</v>
      </c>
      <c r="N329" s="11" t="s">
        <v>358</v>
      </c>
      <c r="O329" s="11" t="s">
        <v>616</v>
      </c>
      <c r="P329" s="11" t="s">
        <v>616</v>
      </c>
      <c r="Q329" s="11" t="s">
        <v>359</v>
      </c>
      <c r="R329" s="11" t="s">
        <v>465</v>
      </c>
    </row>
    <row r="330" spans="7:18" ht="12.75">
      <c r="G330" s="11" t="s">
        <v>360</v>
      </c>
      <c r="H330" s="11" t="s">
        <v>2247</v>
      </c>
      <c r="I330" s="11" t="s">
        <v>2248</v>
      </c>
      <c r="J330" s="11">
        <v>52100</v>
      </c>
      <c r="K330" s="11" t="s">
        <v>2231</v>
      </c>
      <c r="L330" s="11"/>
      <c r="M330" s="11" t="s">
        <v>616</v>
      </c>
      <c r="N330" s="11" t="s">
        <v>2249</v>
      </c>
      <c r="O330" s="11" t="s">
        <v>616</v>
      </c>
      <c r="P330" s="11" t="s">
        <v>616</v>
      </c>
      <c r="Q330" s="11" t="s">
        <v>2250</v>
      </c>
      <c r="R330" s="11" t="s">
        <v>465</v>
      </c>
    </row>
    <row r="331" spans="7:18" ht="12.75">
      <c r="G331" s="11" t="s">
        <v>361</v>
      </c>
      <c r="H331" s="11" t="s">
        <v>362</v>
      </c>
      <c r="I331" s="11" t="s">
        <v>2251</v>
      </c>
      <c r="J331" s="11">
        <v>52100</v>
      </c>
      <c r="K331" s="11" t="s">
        <v>2231</v>
      </c>
      <c r="L331" s="11"/>
      <c r="M331" s="11" t="s">
        <v>2252</v>
      </c>
      <c r="N331" s="11" t="s">
        <v>2253</v>
      </c>
      <c r="O331" s="11" t="s">
        <v>616</v>
      </c>
      <c r="P331" s="11" t="s">
        <v>616</v>
      </c>
      <c r="Q331" s="11" t="s">
        <v>2254</v>
      </c>
      <c r="R331" s="11" t="s">
        <v>465</v>
      </c>
    </row>
    <row r="332" spans="7:18" ht="12.75">
      <c r="G332" s="11" t="s">
        <v>363</v>
      </c>
      <c r="H332" s="11" t="s">
        <v>364</v>
      </c>
      <c r="I332" s="11" t="s">
        <v>2255</v>
      </c>
      <c r="J332" s="11">
        <v>52100</v>
      </c>
      <c r="K332" s="11" t="s">
        <v>2231</v>
      </c>
      <c r="L332" s="11"/>
      <c r="M332" s="11" t="s">
        <v>616</v>
      </c>
      <c r="N332" s="11" t="s">
        <v>2256</v>
      </c>
      <c r="O332" s="11" t="s">
        <v>2257</v>
      </c>
      <c r="P332" s="11" t="s">
        <v>2258</v>
      </c>
      <c r="Q332" s="11" t="s">
        <v>2259</v>
      </c>
      <c r="R332" s="11" t="s">
        <v>465</v>
      </c>
    </row>
    <row r="333" spans="7:18" ht="12.75">
      <c r="G333" s="11" t="s">
        <v>365</v>
      </c>
      <c r="H333" s="11" t="s">
        <v>2260</v>
      </c>
      <c r="I333" s="11" t="s">
        <v>2261</v>
      </c>
      <c r="J333" s="11">
        <v>52100</v>
      </c>
      <c r="K333" s="11" t="s">
        <v>2231</v>
      </c>
      <c r="L333" s="11"/>
      <c r="M333" s="11" t="s">
        <v>2262</v>
      </c>
      <c r="N333" s="11" t="s">
        <v>616</v>
      </c>
      <c r="O333" s="11" t="s">
        <v>616</v>
      </c>
      <c r="P333" s="11" t="s">
        <v>616</v>
      </c>
      <c r="Q333" s="11" t="s">
        <v>2263</v>
      </c>
      <c r="R333" s="11" t="s">
        <v>465</v>
      </c>
    </row>
    <row r="334" spans="7:18" ht="12.75">
      <c r="G334" s="11" t="s">
        <v>366</v>
      </c>
      <c r="H334" s="11" t="s">
        <v>789</v>
      </c>
      <c r="I334" s="11" t="s">
        <v>2264</v>
      </c>
      <c r="J334" s="11">
        <v>52100</v>
      </c>
      <c r="K334" s="11" t="s">
        <v>2231</v>
      </c>
      <c r="L334" s="11"/>
      <c r="M334" s="11" t="s">
        <v>2265</v>
      </c>
      <c r="N334" s="11" t="s">
        <v>616</v>
      </c>
      <c r="O334" s="11" t="s">
        <v>616</v>
      </c>
      <c r="P334" s="11" t="s">
        <v>616</v>
      </c>
      <c r="Q334" s="11" t="s">
        <v>2266</v>
      </c>
      <c r="R334" s="11" t="s">
        <v>465</v>
      </c>
    </row>
    <row r="335" spans="7:18" ht="12.75">
      <c r="G335" s="11" t="s">
        <v>534</v>
      </c>
      <c r="H335" s="11" t="s">
        <v>535</v>
      </c>
      <c r="I335" s="11" t="s">
        <v>536</v>
      </c>
      <c r="J335" s="11" t="s">
        <v>516</v>
      </c>
      <c r="K335" s="11" t="s">
        <v>517</v>
      </c>
      <c r="L335" s="11" t="s">
        <v>514</v>
      </c>
      <c r="M335" s="11" t="s">
        <v>616</v>
      </c>
      <c r="N335" s="11" t="s">
        <v>537</v>
      </c>
      <c r="O335" s="11" t="s">
        <v>538</v>
      </c>
      <c r="P335" s="11" t="s">
        <v>539</v>
      </c>
      <c r="Q335" s="11" t="s">
        <v>540</v>
      </c>
      <c r="R335" s="11" t="s">
        <v>465</v>
      </c>
    </row>
    <row r="336" spans="7:18" ht="12.75">
      <c r="G336" s="11" t="s">
        <v>790</v>
      </c>
      <c r="H336" s="11" t="s">
        <v>791</v>
      </c>
      <c r="I336" s="11" t="s">
        <v>792</v>
      </c>
      <c r="J336" s="11" t="s">
        <v>541</v>
      </c>
      <c r="K336" s="11" t="s">
        <v>542</v>
      </c>
      <c r="L336" s="11" t="s">
        <v>514</v>
      </c>
      <c r="M336" s="11" t="s">
        <v>793</v>
      </c>
      <c r="N336" s="11" t="s">
        <v>616</v>
      </c>
      <c r="O336" s="11" t="s">
        <v>616</v>
      </c>
      <c r="P336" s="11" t="s">
        <v>616</v>
      </c>
      <c r="Q336" s="11" t="s">
        <v>794</v>
      </c>
      <c r="R336" s="11" t="s">
        <v>465</v>
      </c>
    </row>
    <row r="337" spans="7:18" ht="12.75">
      <c r="G337" s="11" t="s">
        <v>795</v>
      </c>
      <c r="H337" s="11" t="s">
        <v>796</v>
      </c>
      <c r="I337" s="11" t="s">
        <v>2267</v>
      </c>
      <c r="J337" s="11">
        <v>52100</v>
      </c>
      <c r="K337" s="11" t="s">
        <v>2231</v>
      </c>
      <c r="L337" s="11"/>
      <c r="M337" s="11" t="s">
        <v>2268</v>
      </c>
      <c r="N337" s="11" t="s">
        <v>616</v>
      </c>
      <c r="O337" s="11" t="s">
        <v>616</v>
      </c>
      <c r="P337" s="11" t="s">
        <v>616</v>
      </c>
      <c r="Q337" s="11" t="s">
        <v>2269</v>
      </c>
      <c r="R337" s="11" t="s">
        <v>465</v>
      </c>
    </row>
    <row r="338" spans="7:18" ht="12.75">
      <c r="G338" s="11" t="s">
        <v>797</v>
      </c>
      <c r="H338" s="11" t="s">
        <v>798</v>
      </c>
      <c r="I338" s="11" t="s">
        <v>2270</v>
      </c>
      <c r="J338" s="11">
        <v>52210</v>
      </c>
      <c r="K338" s="11" t="s">
        <v>2271</v>
      </c>
      <c r="L338" s="11"/>
      <c r="M338" s="11" t="s">
        <v>616</v>
      </c>
      <c r="N338" s="11" t="s">
        <v>2272</v>
      </c>
      <c r="O338" s="11" t="s">
        <v>616</v>
      </c>
      <c r="P338" s="11" t="s">
        <v>616</v>
      </c>
      <c r="Q338" s="11" t="s">
        <v>2273</v>
      </c>
      <c r="R338" s="11" t="s">
        <v>465</v>
      </c>
    </row>
    <row r="339" spans="7:18" ht="12.75">
      <c r="G339" s="11" t="s">
        <v>799</v>
      </c>
      <c r="H339" s="11" t="s">
        <v>2274</v>
      </c>
      <c r="I339" s="11" t="s">
        <v>2270</v>
      </c>
      <c r="J339" s="11">
        <v>52210</v>
      </c>
      <c r="K339" s="11" t="s">
        <v>2271</v>
      </c>
      <c r="L339" s="11"/>
      <c r="M339" s="11" t="s">
        <v>616</v>
      </c>
      <c r="N339" s="11" t="s">
        <v>2275</v>
      </c>
      <c r="O339" s="11" t="s">
        <v>616</v>
      </c>
      <c r="P339" s="11" t="s">
        <v>2276</v>
      </c>
      <c r="Q339" s="11" t="s">
        <v>2277</v>
      </c>
      <c r="R339" s="11" t="s">
        <v>465</v>
      </c>
    </row>
    <row r="340" spans="7:18" ht="12.75">
      <c r="G340" s="11" t="s">
        <v>800</v>
      </c>
      <c r="H340" s="11" t="s">
        <v>2278</v>
      </c>
      <c r="I340" s="11" t="s">
        <v>2279</v>
      </c>
      <c r="J340" s="11">
        <v>52210</v>
      </c>
      <c r="K340" s="11" t="s">
        <v>2271</v>
      </c>
      <c r="L340" s="11"/>
      <c r="M340" s="11" t="s">
        <v>616</v>
      </c>
      <c r="N340" s="11" t="s">
        <v>2280</v>
      </c>
      <c r="O340" s="11" t="s">
        <v>616</v>
      </c>
      <c r="P340" s="11" t="s">
        <v>616</v>
      </c>
      <c r="Q340" s="11" t="s">
        <v>2281</v>
      </c>
      <c r="R340" s="11" t="s">
        <v>465</v>
      </c>
    </row>
    <row r="341" spans="7:18" ht="12.75">
      <c r="G341" s="11" t="s">
        <v>801</v>
      </c>
      <c r="H341" s="11" t="s">
        <v>2282</v>
      </c>
      <c r="I341" s="11" t="s">
        <v>2283</v>
      </c>
      <c r="J341" s="11">
        <v>20000</v>
      </c>
      <c r="K341" s="11" t="s">
        <v>2284</v>
      </c>
      <c r="L341" s="11"/>
      <c r="M341" s="11" t="s">
        <v>616</v>
      </c>
      <c r="N341" s="11" t="s">
        <v>2285</v>
      </c>
      <c r="O341" s="11" t="s">
        <v>616</v>
      </c>
      <c r="P341" s="11" t="s">
        <v>2286</v>
      </c>
      <c r="Q341" s="11" t="s">
        <v>2287</v>
      </c>
      <c r="R341" s="11" t="s">
        <v>465</v>
      </c>
    </row>
    <row r="342" spans="7:18" ht="12.75">
      <c r="G342" s="11" t="s">
        <v>802</v>
      </c>
      <c r="H342" s="11" t="s">
        <v>2288</v>
      </c>
      <c r="I342" s="11" t="s">
        <v>2289</v>
      </c>
      <c r="J342" s="11">
        <v>20000</v>
      </c>
      <c r="K342" s="11" t="s">
        <v>2284</v>
      </c>
      <c r="L342" s="11"/>
      <c r="M342" s="11" t="s">
        <v>616</v>
      </c>
      <c r="N342" s="11" t="s">
        <v>2290</v>
      </c>
      <c r="O342" s="11" t="s">
        <v>616</v>
      </c>
      <c r="P342" s="11" t="s">
        <v>616</v>
      </c>
      <c r="Q342" s="11" t="s">
        <v>2291</v>
      </c>
      <c r="R342" s="11" t="s">
        <v>465</v>
      </c>
    </row>
    <row r="343" spans="7:18" ht="12.75">
      <c r="G343" s="11" t="s">
        <v>803</v>
      </c>
      <c r="H343" s="11" t="s">
        <v>2292</v>
      </c>
      <c r="I343" s="11" t="s">
        <v>2293</v>
      </c>
      <c r="J343" s="11">
        <v>20000</v>
      </c>
      <c r="K343" s="11" t="s">
        <v>2284</v>
      </c>
      <c r="L343" s="11"/>
      <c r="M343" s="11" t="s">
        <v>616</v>
      </c>
      <c r="N343" s="11" t="s">
        <v>2294</v>
      </c>
      <c r="O343" s="11" t="s">
        <v>616</v>
      </c>
      <c r="P343" s="11" t="s">
        <v>2295</v>
      </c>
      <c r="Q343" s="11" t="s">
        <v>2296</v>
      </c>
      <c r="R343" s="11" t="s">
        <v>465</v>
      </c>
    </row>
    <row r="344" spans="7:18" ht="12.75">
      <c r="G344" s="11" t="s">
        <v>804</v>
      </c>
      <c r="H344" s="11" t="s">
        <v>2297</v>
      </c>
      <c r="I344" s="11" t="s">
        <v>2298</v>
      </c>
      <c r="J344" s="11">
        <v>20000</v>
      </c>
      <c r="K344" s="11" t="s">
        <v>2284</v>
      </c>
      <c r="L344" s="11"/>
      <c r="M344" s="11" t="s">
        <v>616</v>
      </c>
      <c r="N344" s="11" t="s">
        <v>2299</v>
      </c>
      <c r="O344" s="11" t="s">
        <v>616</v>
      </c>
      <c r="P344" s="11" t="s">
        <v>616</v>
      </c>
      <c r="Q344" s="11" t="s">
        <v>805</v>
      </c>
      <c r="R344" s="11" t="s">
        <v>465</v>
      </c>
    </row>
    <row r="345" spans="7:18" ht="12.75">
      <c r="G345" s="11" t="s">
        <v>806</v>
      </c>
      <c r="H345" s="11" t="s">
        <v>2300</v>
      </c>
      <c r="I345" s="11" t="s">
        <v>2301</v>
      </c>
      <c r="J345" s="11">
        <v>20000</v>
      </c>
      <c r="K345" s="11" t="s">
        <v>2284</v>
      </c>
      <c r="L345" s="11"/>
      <c r="M345" s="11" t="s">
        <v>616</v>
      </c>
      <c r="N345" s="11" t="s">
        <v>2302</v>
      </c>
      <c r="O345" s="11" t="s">
        <v>616</v>
      </c>
      <c r="P345" s="11" t="s">
        <v>616</v>
      </c>
      <c r="Q345" s="11" t="s">
        <v>2303</v>
      </c>
      <c r="R345" s="11" t="s">
        <v>465</v>
      </c>
    </row>
    <row r="346" spans="7:18" ht="12.75">
      <c r="G346" s="11" t="s">
        <v>807</v>
      </c>
      <c r="H346" s="11" t="s">
        <v>2304</v>
      </c>
      <c r="I346" s="11" t="s">
        <v>2305</v>
      </c>
      <c r="J346" s="11">
        <v>20000</v>
      </c>
      <c r="K346" s="11" t="s">
        <v>2284</v>
      </c>
      <c r="L346" s="11"/>
      <c r="M346" s="11" t="s">
        <v>616</v>
      </c>
      <c r="N346" s="11" t="s">
        <v>2306</v>
      </c>
      <c r="O346" s="11" t="s">
        <v>616</v>
      </c>
      <c r="P346" s="11" t="s">
        <v>2307</v>
      </c>
      <c r="Q346" s="11" t="s">
        <v>2308</v>
      </c>
      <c r="R346" s="11" t="s">
        <v>465</v>
      </c>
    </row>
    <row r="347" spans="7:18" ht="12.75">
      <c r="G347" s="11" t="s">
        <v>808</v>
      </c>
      <c r="H347" s="11" t="s">
        <v>2309</v>
      </c>
      <c r="I347" s="11" t="s">
        <v>2310</v>
      </c>
      <c r="J347" s="11">
        <v>20000</v>
      </c>
      <c r="K347" s="11" t="s">
        <v>2284</v>
      </c>
      <c r="L347" s="11"/>
      <c r="M347" s="11" t="s">
        <v>616</v>
      </c>
      <c r="N347" s="11" t="s">
        <v>2311</v>
      </c>
      <c r="O347" s="11" t="s">
        <v>616</v>
      </c>
      <c r="P347" s="11" t="s">
        <v>2312</v>
      </c>
      <c r="Q347" s="11" t="s">
        <v>2313</v>
      </c>
      <c r="R347" s="11" t="s">
        <v>465</v>
      </c>
    </row>
    <row r="348" spans="7:18" ht="12.75">
      <c r="G348" s="11" t="s">
        <v>371</v>
      </c>
      <c r="H348" s="11" t="s">
        <v>372</v>
      </c>
      <c r="I348" s="11" t="s">
        <v>373</v>
      </c>
      <c r="J348" s="11" t="s">
        <v>367</v>
      </c>
      <c r="K348" s="11" t="s">
        <v>368</v>
      </c>
      <c r="L348" s="11" t="s">
        <v>369</v>
      </c>
      <c r="M348" s="11" t="s">
        <v>616</v>
      </c>
      <c r="N348" s="11" t="s">
        <v>374</v>
      </c>
      <c r="O348" s="11" t="s">
        <v>616</v>
      </c>
      <c r="P348" s="11" t="s">
        <v>616</v>
      </c>
      <c r="Q348" s="11" t="s">
        <v>375</v>
      </c>
      <c r="R348" s="11" t="s">
        <v>465</v>
      </c>
    </row>
    <row r="349" spans="7:18" ht="12.75">
      <c r="G349" s="11" t="s">
        <v>2314</v>
      </c>
      <c r="H349" s="11" t="s">
        <v>2315</v>
      </c>
      <c r="I349" s="11" t="s">
        <v>2316</v>
      </c>
      <c r="J349" s="11">
        <v>20000</v>
      </c>
      <c r="K349" s="11" t="s">
        <v>2284</v>
      </c>
      <c r="L349" s="11"/>
      <c r="M349" s="11" t="s">
        <v>616</v>
      </c>
      <c r="N349" s="11" t="s">
        <v>2317</v>
      </c>
      <c r="O349" s="11" t="s">
        <v>616</v>
      </c>
      <c r="P349" s="11" t="s">
        <v>616</v>
      </c>
      <c r="Q349" s="11" t="s">
        <v>2318</v>
      </c>
      <c r="R349" s="11" t="s">
        <v>465</v>
      </c>
    </row>
    <row r="350" spans="7:18" ht="12.75">
      <c r="G350" s="11" t="s">
        <v>809</v>
      </c>
      <c r="H350" s="11" t="s">
        <v>2319</v>
      </c>
      <c r="I350" s="11" t="s">
        <v>2320</v>
      </c>
      <c r="J350" s="11">
        <v>20260</v>
      </c>
      <c r="K350" s="11" t="s">
        <v>2321</v>
      </c>
      <c r="L350" s="11"/>
      <c r="M350" s="11" t="s">
        <v>2322</v>
      </c>
      <c r="N350" s="11" t="s">
        <v>616</v>
      </c>
      <c r="O350" s="11" t="s">
        <v>616</v>
      </c>
      <c r="P350" s="11" t="s">
        <v>616</v>
      </c>
      <c r="Q350" s="11" t="s">
        <v>2323</v>
      </c>
      <c r="R350" s="11" t="s">
        <v>465</v>
      </c>
    </row>
    <row r="351" spans="7:18" ht="12.75">
      <c r="G351" s="11" t="s">
        <v>810</v>
      </c>
      <c r="H351" s="11" t="s">
        <v>811</v>
      </c>
      <c r="I351" s="11" t="s">
        <v>2324</v>
      </c>
      <c r="J351" s="11">
        <v>20270</v>
      </c>
      <c r="K351" s="11" t="s">
        <v>2325</v>
      </c>
      <c r="L351" s="11"/>
      <c r="M351" s="11" t="s">
        <v>616</v>
      </c>
      <c r="N351" s="11" t="s">
        <v>2326</v>
      </c>
      <c r="O351" s="11" t="s">
        <v>616</v>
      </c>
      <c r="P351" s="11" t="s">
        <v>616</v>
      </c>
      <c r="Q351" s="11" t="s">
        <v>2327</v>
      </c>
      <c r="R351" s="11" t="s">
        <v>465</v>
      </c>
    </row>
    <row r="352" spans="7:18" ht="12.75">
      <c r="G352" s="11" t="s">
        <v>812</v>
      </c>
      <c r="H352" s="11" t="s">
        <v>2328</v>
      </c>
      <c r="I352" s="11" t="s">
        <v>2329</v>
      </c>
      <c r="J352" s="11">
        <v>20350</v>
      </c>
      <c r="K352" s="11" t="s">
        <v>2330</v>
      </c>
      <c r="L352" s="11"/>
      <c r="M352" s="11" t="s">
        <v>616</v>
      </c>
      <c r="N352" s="11" t="s">
        <v>2331</v>
      </c>
      <c r="O352" s="11" t="s">
        <v>616</v>
      </c>
      <c r="P352" s="11" t="s">
        <v>616</v>
      </c>
      <c r="Q352" s="11" t="s">
        <v>2332</v>
      </c>
      <c r="R352" s="11" t="s">
        <v>465</v>
      </c>
    </row>
    <row r="353" spans="7:18" ht="12.75">
      <c r="G353" s="11" t="s">
        <v>813</v>
      </c>
      <c r="H353" s="11" t="s">
        <v>2333</v>
      </c>
      <c r="I353" s="11" t="s">
        <v>2329</v>
      </c>
      <c r="J353" s="11">
        <v>20350</v>
      </c>
      <c r="K353" s="11" t="s">
        <v>2330</v>
      </c>
      <c r="L353" s="11"/>
      <c r="M353" s="11" t="s">
        <v>616</v>
      </c>
      <c r="N353" s="11" t="s">
        <v>2334</v>
      </c>
      <c r="O353" s="11" t="s">
        <v>616</v>
      </c>
      <c r="P353" s="11" t="s">
        <v>616</v>
      </c>
      <c r="Q353" s="11" t="s">
        <v>2335</v>
      </c>
      <c r="R353" s="11" t="s">
        <v>465</v>
      </c>
    </row>
    <row r="354" spans="7:18" ht="12.75">
      <c r="G354" s="11" t="s">
        <v>814</v>
      </c>
      <c r="H354" s="11" t="s">
        <v>2336</v>
      </c>
      <c r="I354" s="11" t="s">
        <v>2337</v>
      </c>
      <c r="J354" s="11">
        <v>20340</v>
      </c>
      <c r="K354" s="11" t="s">
        <v>2338</v>
      </c>
      <c r="L354" s="11"/>
      <c r="M354" s="11" t="s">
        <v>2339</v>
      </c>
      <c r="N354" s="11" t="s">
        <v>2339</v>
      </c>
      <c r="O354" s="11" t="s">
        <v>616</v>
      </c>
      <c r="P354" s="11" t="s">
        <v>616</v>
      </c>
      <c r="Q354" s="11" t="s">
        <v>2340</v>
      </c>
      <c r="R354" s="11" t="s">
        <v>465</v>
      </c>
    </row>
    <row r="355" spans="7:18" ht="12.75">
      <c r="G355" s="11" t="s">
        <v>815</v>
      </c>
      <c r="H355" s="11" t="s">
        <v>816</v>
      </c>
      <c r="I355" s="11" t="s">
        <v>817</v>
      </c>
      <c r="J355" s="11">
        <v>20271</v>
      </c>
      <c r="K355" s="11" t="s">
        <v>2341</v>
      </c>
      <c r="L355" s="11"/>
      <c r="M355" s="11" t="s">
        <v>616</v>
      </c>
      <c r="N355" s="11" t="s">
        <v>2342</v>
      </c>
      <c r="O355" s="11" t="s">
        <v>616</v>
      </c>
      <c r="P355" s="11" t="s">
        <v>616</v>
      </c>
      <c r="Q355" s="11" t="s">
        <v>2343</v>
      </c>
      <c r="R355" s="11" t="s">
        <v>465</v>
      </c>
    </row>
    <row r="356" spans="7:18" ht="12.75">
      <c r="G356" s="11" t="s">
        <v>818</v>
      </c>
      <c r="H356" s="11" t="s">
        <v>2344</v>
      </c>
      <c r="I356" s="11" t="s">
        <v>2345</v>
      </c>
      <c r="J356" s="11">
        <v>20355</v>
      </c>
      <c r="K356" s="11" t="s">
        <v>2346</v>
      </c>
      <c r="L356" s="11"/>
      <c r="M356" s="11" t="s">
        <v>616</v>
      </c>
      <c r="N356" s="11" t="s">
        <v>2347</v>
      </c>
      <c r="O356" s="11" t="s">
        <v>616</v>
      </c>
      <c r="P356" s="11" t="s">
        <v>2348</v>
      </c>
      <c r="Q356" s="11" t="s">
        <v>2349</v>
      </c>
      <c r="R356" s="11" t="s">
        <v>465</v>
      </c>
    </row>
    <row r="357" spans="7:18" ht="12.75">
      <c r="G357" s="11" t="s">
        <v>819</v>
      </c>
      <c r="H357" s="11" t="s">
        <v>2350</v>
      </c>
      <c r="I357" s="11" t="s">
        <v>2351</v>
      </c>
      <c r="J357" s="11">
        <v>40000</v>
      </c>
      <c r="K357" s="11" t="s">
        <v>2352</v>
      </c>
      <c r="L357" s="11"/>
      <c r="M357" s="11" t="s">
        <v>616</v>
      </c>
      <c r="N357" s="11" t="s">
        <v>2353</v>
      </c>
      <c r="O357" s="11" t="s">
        <v>616</v>
      </c>
      <c r="P357" s="11" t="s">
        <v>616</v>
      </c>
      <c r="Q357" s="11" t="s">
        <v>2354</v>
      </c>
      <c r="R357" s="11" t="s">
        <v>465</v>
      </c>
    </row>
    <row r="358" spans="7:18" ht="12.75">
      <c r="G358" s="11" t="s">
        <v>820</v>
      </c>
      <c r="H358" s="11" t="s">
        <v>2355</v>
      </c>
      <c r="I358" s="11" t="s">
        <v>2356</v>
      </c>
      <c r="J358" s="11">
        <v>40000</v>
      </c>
      <c r="K358" s="11" t="s">
        <v>2352</v>
      </c>
      <c r="L358" s="11"/>
      <c r="M358" s="11" t="s">
        <v>616</v>
      </c>
      <c r="N358" s="11" t="s">
        <v>2357</v>
      </c>
      <c r="O358" s="11" t="s">
        <v>2358</v>
      </c>
      <c r="P358" s="11" t="s">
        <v>616</v>
      </c>
      <c r="Q358" s="11" t="s">
        <v>2359</v>
      </c>
      <c r="R358" s="11" t="s">
        <v>465</v>
      </c>
    </row>
    <row r="359" spans="7:18" ht="12.75">
      <c r="G359" s="11" t="s">
        <v>821</v>
      </c>
      <c r="H359" s="11" t="s">
        <v>2360</v>
      </c>
      <c r="I359" s="11" t="s">
        <v>2361</v>
      </c>
      <c r="J359" s="11">
        <v>40000</v>
      </c>
      <c r="K359" s="11" t="s">
        <v>2352</v>
      </c>
      <c r="L359" s="11"/>
      <c r="M359" s="11" t="s">
        <v>2362</v>
      </c>
      <c r="N359" s="11" t="s">
        <v>616</v>
      </c>
      <c r="O359" s="11" t="s">
        <v>616</v>
      </c>
      <c r="P359" s="11" t="s">
        <v>616</v>
      </c>
      <c r="Q359" s="11" t="s">
        <v>2363</v>
      </c>
      <c r="R359" s="11" t="s">
        <v>465</v>
      </c>
    </row>
    <row r="360" spans="7:18" ht="12.75">
      <c r="G360" s="11" t="s">
        <v>822</v>
      </c>
      <c r="H360" s="11" t="s">
        <v>2364</v>
      </c>
      <c r="I360" s="11" t="s">
        <v>2365</v>
      </c>
      <c r="J360" s="11">
        <v>40000</v>
      </c>
      <c r="K360" s="11" t="s">
        <v>2352</v>
      </c>
      <c r="L360" s="11"/>
      <c r="M360" s="11" t="s">
        <v>2366</v>
      </c>
      <c r="N360" s="11" t="s">
        <v>616</v>
      </c>
      <c r="O360" s="11" t="s">
        <v>2367</v>
      </c>
      <c r="P360" s="11" t="s">
        <v>616</v>
      </c>
      <c r="Q360" s="11" t="s">
        <v>2368</v>
      </c>
      <c r="R360" s="11" t="s">
        <v>465</v>
      </c>
    </row>
    <row r="361" spans="7:18" ht="12.75">
      <c r="G361" s="11" t="s">
        <v>823</v>
      </c>
      <c r="H361" s="11" t="s">
        <v>2369</v>
      </c>
      <c r="I361" s="11" t="s">
        <v>2370</v>
      </c>
      <c r="J361" s="11">
        <v>40000</v>
      </c>
      <c r="K361" s="11" t="s">
        <v>2352</v>
      </c>
      <c r="L361" s="11"/>
      <c r="M361" s="11" t="s">
        <v>2371</v>
      </c>
      <c r="N361" s="11" t="s">
        <v>616</v>
      </c>
      <c r="O361" s="11" t="s">
        <v>616</v>
      </c>
      <c r="P361" s="11" t="s">
        <v>616</v>
      </c>
      <c r="Q361" s="11" t="s">
        <v>2372</v>
      </c>
      <c r="R361" s="11" t="s">
        <v>465</v>
      </c>
    </row>
    <row r="362" spans="7:18" ht="12.75">
      <c r="G362" s="11" t="s">
        <v>2373</v>
      </c>
      <c r="H362" s="11" t="s">
        <v>2374</v>
      </c>
      <c r="I362" s="11" t="s">
        <v>2375</v>
      </c>
      <c r="J362" s="11">
        <v>40000</v>
      </c>
      <c r="K362" s="11" t="s">
        <v>2352</v>
      </c>
      <c r="L362" s="11"/>
      <c r="M362" s="11" t="s">
        <v>616</v>
      </c>
      <c r="N362" s="11" t="s">
        <v>2376</v>
      </c>
      <c r="O362" s="11" t="s">
        <v>616</v>
      </c>
      <c r="P362" s="11" t="s">
        <v>616</v>
      </c>
      <c r="Q362" s="11" t="s">
        <v>2377</v>
      </c>
      <c r="R362" s="11" t="s">
        <v>465</v>
      </c>
    </row>
    <row r="363" spans="7:18" ht="12.75">
      <c r="G363" s="11" t="s">
        <v>824</v>
      </c>
      <c r="H363" s="11" t="s">
        <v>2378</v>
      </c>
      <c r="I363" s="11" t="s">
        <v>2379</v>
      </c>
      <c r="J363" s="11">
        <v>40323</v>
      </c>
      <c r="K363" s="11" t="s">
        <v>2380</v>
      </c>
      <c r="L363" s="11"/>
      <c r="M363" s="11" t="s">
        <v>616</v>
      </c>
      <c r="N363" s="11" t="s">
        <v>2381</v>
      </c>
      <c r="O363" s="11" t="s">
        <v>616</v>
      </c>
      <c r="P363" s="11" t="s">
        <v>616</v>
      </c>
      <c r="Q363" s="11" t="s">
        <v>2382</v>
      </c>
      <c r="R363" s="11" t="s">
        <v>465</v>
      </c>
    </row>
    <row r="364" spans="7:18" ht="12.75">
      <c r="G364" s="11" t="s">
        <v>379</v>
      </c>
      <c r="H364" s="11" t="s">
        <v>2383</v>
      </c>
      <c r="I364" s="11" t="s">
        <v>2384</v>
      </c>
      <c r="J364" s="11">
        <v>10000</v>
      </c>
      <c r="K364" s="11" t="s">
        <v>2385</v>
      </c>
      <c r="L364" s="11"/>
      <c r="M364" s="11" t="s">
        <v>616</v>
      </c>
      <c r="N364" s="11" t="s">
        <v>2386</v>
      </c>
      <c r="O364" s="11" t="s">
        <v>2387</v>
      </c>
      <c r="P364" s="11" t="s">
        <v>616</v>
      </c>
      <c r="Q364" s="11" t="s">
        <v>2388</v>
      </c>
      <c r="R364" s="11" t="s">
        <v>465</v>
      </c>
    </row>
    <row r="365" spans="7:18" ht="12.75">
      <c r="G365" s="11" t="s">
        <v>380</v>
      </c>
      <c r="H365" s="11" t="s">
        <v>381</v>
      </c>
      <c r="I365" s="11" t="s">
        <v>2389</v>
      </c>
      <c r="J365" s="11">
        <v>10000</v>
      </c>
      <c r="K365" s="11" t="s">
        <v>2385</v>
      </c>
      <c r="L365" s="11"/>
      <c r="M365" s="11" t="s">
        <v>2390</v>
      </c>
      <c r="N365" s="11" t="s">
        <v>616</v>
      </c>
      <c r="O365" s="11" t="s">
        <v>616</v>
      </c>
      <c r="P365" s="11" t="s">
        <v>2390</v>
      </c>
      <c r="Q365" s="11" t="s">
        <v>382</v>
      </c>
      <c r="R365" s="11" t="s">
        <v>465</v>
      </c>
    </row>
    <row r="366" spans="7:18" ht="12.75">
      <c r="G366" s="11" t="s">
        <v>384</v>
      </c>
      <c r="H366" s="11" t="s">
        <v>385</v>
      </c>
      <c r="I366" s="11" t="s">
        <v>2391</v>
      </c>
      <c r="J366" s="11">
        <v>10000</v>
      </c>
      <c r="K366" s="11" t="s">
        <v>2385</v>
      </c>
      <c r="L366" s="11"/>
      <c r="M366" s="11" t="s">
        <v>2392</v>
      </c>
      <c r="N366" s="11" t="s">
        <v>2393</v>
      </c>
      <c r="O366" s="11" t="s">
        <v>616</v>
      </c>
      <c r="P366" s="11" t="s">
        <v>616</v>
      </c>
      <c r="Q366" s="11" t="s">
        <v>2394</v>
      </c>
      <c r="R366" s="11" t="s">
        <v>465</v>
      </c>
    </row>
    <row r="367" spans="7:18" ht="12.75">
      <c r="G367" s="11" t="s">
        <v>825</v>
      </c>
      <c r="H367" s="11" t="s">
        <v>2395</v>
      </c>
      <c r="I367" s="11" t="s">
        <v>2396</v>
      </c>
      <c r="J367" s="11">
        <v>10010</v>
      </c>
      <c r="K367" s="11" t="s">
        <v>2385</v>
      </c>
      <c r="L367" s="11"/>
      <c r="M367" s="11" t="s">
        <v>2397</v>
      </c>
      <c r="N367" s="11" t="s">
        <v>616</v>
      </c>
      <c r="O367" s="11" t="s">
        <v>616</v>
      </c>
      <c r="P367" s="11" t="s">
        <v>616</v>
      </c>
      <c r="Q367" s="11" t="s">
        <v>2398</v>
      </c>
      <c r="R367" s="11" t="s">
        <v>465</v>
      </c>
    </row>
    <row r="368" spans="7:18" ht="12.75">
      <c r="G368" s="11" t="s">
        <v>826</v>
      </c>
      <c r="H368" s="11" t="s">
        <v>827</v>
      </c>
      <c r="I368" s="11" t="s">
        <v>2399</v>
      </c>
      <c r="J368" s="11">
        <v>10000</v>
      </c>
      <c r="K368" s="11" t="s">
        <v>2385</v>
      </c>
      <c r="L368" s="11"/>
      <c r="M368" s="11" t="s">
        <v>616</v>
      </c>
      <c r="N368" s="11" t="s">
        <v>2400</v>
      </c>
      <c r="O368" s="11" t="s">
        <v>2401</v>
      </c>
      <c r="P368" s="11" t="s">
        <v>616</v>
      </c>
      <c r="Q368" s="11" t="s">
        <v>2402</v>
      </c>
      <c r="R368" s="11" t="s">
        <v>465</v>
      </c>
    </row>
    <row r="369" spans="7:18" ht="12.75">
      <c r="G369" s="11" t="s">
        <v>828</v>
      </c>
      <c r="H369" s="11" t="s">
        <v>2088</v>
      </c>
      <c r="I369" s="11" t="s">
        <v>2403</v>
      </c>
      <c r="J369" s="11">
        <v>10000</v>
      </c>
      <c r="K369" s="11" t="s">
        <v>2385</v>
      </c>
      <c r="L369" s="11"/>
      <c r="M369" s="11" t="s">
        <v>616</v>
      </c>
      <c r="N369" s="11" t="s">
        <v>2404</v>
      </c>
      <c r="O369" s="11" t="s">
        <v>2405</v>
      </c>
      <c r="P369" s="11" t="s">
        <v>616</v>
      </c>
      <c r="Q369" s="11" t="s">
        <v>2406</v>
      </c>
      <c r="R369" s="11" t="s">
        <v>465</v>
      </c>
    </row>
    <row r="370" spans="7:18" ht="12.75">
      <c r="G370" s="11" t="s">
        <v>829</v>
      </c>
      <c r="H370" s="11" t="s">
        <v>2407</v>
      </c>
      <c r="I370" s="11" t="s">
        <v>2396</v>
      </c>
      <c r="J370" s="11">
        <v>10000</v>
      </c>
      <c r="K370" s="11" t="s">
        <v>2385</v>
      </c>
      <c r="L370" s="11"/>
      <c r="M370" s="11" t="s">
        <v>2408</v>
      </c>
      <c r="N370" s="11" t="s">
        <v>616</v>
      </c>
      <c r="O370" s="11" t="s">
        <v>616</v>
      </c>
      <c r="P370" s="11" t="s">
        <v>616</v>
      </c>
      <c r="Q370" s="11" t="s">
        <v>2409</v>
      </c>
      <c r="R370" s="11" t="s">
        <v>465</v>
      </c>
    </row>
    <row r="371" spans="7:18" ht="12.75">
      <c r="G371" s="11" t="s">
        <v>830</v>
      </c>
      <c r="H371" s="11" t="s">
        <v>831</v>
      </c>
      <c r="I371" s="11" t="s">
        <v>832</v>
      </c>
      <c r="J371" s="11">
        <v>10000</v>
      </c>
      <c r="K371" s="11" t="s">
        <v>2385</v>
      </c>
      <c r="L371" s="11"/>
      <c r="M371" s="11" t="s">
        <v>616</v>
      </c>
      <c r="N371" s="11" t="s">
        <v>2410</v>
      </c>
      <c r="O371" s="11" t="s">
        <v>2411</v>
      </c>
      <c r="P371" s="11" t="s">
        <v>2412</v>
      </c>
      <c r="Q371" s="11" t="s">
        <v>2413</v>
      </c>
      <c r="R371" s="11" t="s">
        <v>465</v>
      </c>
    </row>
    <row r="372" spans="7:18" ht="12.75">
      <c r="G372" s="11" t="s">
        <v>833</v>
      </c>
      <c r="H372" s="11" t="s">
        <v>2414</v>
      </c>
      <c r="I372" s="11" t="s">
        <v>2415</v>
      </c>
      <c r="J372" s="11">
        <v>10000</v>
      </c>
      <c r="K372" s="11" t="s">
        <v>2385</v>
      </c>
      <c r="L372" s="11"/>
      <c r="M372" s="11" t="s">
        <v>616</v>
      </c>
      <c r="N372" s="11" t="s">
        <v>2416</v>
      </c>
      <c r="O372" s="11" t="s">
        <v>2417</v>
      </c>
      <c r="P372" s="11" t="s">
        <v>616</v>
      </c>
      <c r="Q372" s="11" t="s">
        <v>2418</v>
      </c>
      <c r="R372" s="11" t="s">
        <v>465</v>
      </c>
    </row>
    <row r="373" spans="7:18" ht="12.75">
      <c r="G373" s="11" t="s">
        <v>834</v>
      </c>
      <c r="H373" s="11" t="s">
        <v>2419</v>
      </c>
      <c r="I373" s="11" t="s">
        <v>2399</v>
      </c>
      <c r="J373" s="11">
        <v>10000</v>
      </c>
      <c r="K373" s="11" t="s">
        <v>2385</v>
      </c>
      <c r="L373" s="11"/>
      <c r="M373" s="11" t="s">
        <v>616</v>
      </c>
      <c r="N373" s="11" t="s">
        <v>2420</v>
      </c>
      <c r="O373" s="11" t="s">
        <v>2421</v>
      </c>
      <c r="P373" s="11" t="s">
        <v>616</v>
      </c>
      <c r="Q373" s="11" t="s">
        <v>2422</v>
      </c>
      <c r="R373" s="11" t="s">
        <v>465</v>
      </c>
    </row>
    <row r="374" spans="7:18" ht="12.75">
      <c r="G374" s="11" t="s">
        <v>835</v>
      </c>
      <c r="H374" s="11" t="s">
        <v>836</v>
      </c>
      <c r="I374" s="11" t="s">
        <v>2423</v>
      </c>
      <c r="J374" s="11">
        <v>10000</v>
      </c>
      <c r="K374" s="11" t="s">
        <v>2385</v>
      </c>
      <c r="L374" s="11"/>
      <c r="M374" s="11" t="s">
        <v>616</v>
      </c>
      <c r="N374" s="11" t="s">
        <v>2424</v>
      </c>
      <c r="O374" s="11" t="s">
        <v>2425</v>
      </c>
      <c r="P374" s="11" t="s">
        <v>616</v>
      </c>
      <c r="Q374" s="11" t="s">
        <v>837</v>
      </c>
      <c r="R374" s="11" t="s">
        <v>465</v>
      </c>
    </row>
    <row r="375" spans="7:18" ht="12.75">
      <c r="G375" s="11" t="s">
        <v>838</v>
      </c>
      <c r="H375" s="11" t="s">
        <v>2426</v>
      </c>
      <c r="I375" s="11" t="s">
        <v>2427</v>
      </c>
      <c r="J375" s="11">
        <v>10000</v>
      </c>
      <c r="K375" s="11" t="s">
        <v>2385</v>
      </c>
      <c r="L375" s="11"/>
      <c r="M375" s="11" t="s">
        <v>616</v>
      </c>
      <c r="N375" s="11" t="s">
        <v>2428</v>
      </c>
      <c r="O375" s="11" t="s">
        <v>616</v>
      </c>
      <c r="P375" s="11" t="s">
        <v>2429</v>
      </c>
      <c r="Q375" s="11" t="s">
        <v>2430</v>
      </c>
      <c r="R375" s="11" t="s">
        <v>465</v>
      </c>
    </row>
    <row r="376" spans="7:18" ht="12.75">
      <c r="G376" s="11" t="s">
        <v>839</v>
      </c>
      <c r="H376" s="11" t="s">
        <v>840</v>
      </c>
      <c r="I376" s="11" t="s">
        <v>2431</v>
      </c>
      <c r="J376" s="11">
        <v>10000</v>
      </c>
      <c r="K376" s="11" t="s">
        <v>2385</v>
      </c>
      <c r="L376" s="11"/>
      <c r="M376" s="11" t="s">
        <v>2432</v>
      </c>
      <c r="N376" s="11" t="s">
        <v>2433</v>
      </c>
      <c r="O376" s="11" t="s">
        <v>2434</v>
      </c>
      <c r="P376" s="11" t="s">
        <v>2435</v>
      </c>
      <c r="Q376" s="11" t="s">
        <v>2436</v>
      </c>
      <c r="R376" s="11" t="s">
        <v>465</v>
      </c>
    </row>
    <row r="377" spans="7:18" ht="12.75">
      <c r="G377" s="11" t="s">
        <v>841</v>
      </c>
      <c r="H377" s="11" t="s">
        <v>2437</v>
      </c>
      <c r="I377" s="11" t="s">
        <v>2438</v>
      </c>
      <c r="J377" s="11">
        <v>10000</v>
      </c>
      <c r="K377" s="11" t="s">
        <v>2385</v>
      </c>
      <c r="L377" s="11"/>
      <c r="M377" s="11" t="s">
        <v>616</v>
      </c>
      <c r="N377" s="11" t="s">
        <v>2439</v>
      </c>
      <c r="O377" s="11" t="s">
        <v>616</v>
      </c>
      <c r="P377" s="11" t="s">
        <v>616</v>
      </c>
      <c r="Q377" s="11" t="s">
        <v>2440</v>
      </c>
      <c r="R377" s="11" t="s">
        <v>465</v>
      </c>
    </row>
    <row r="378" spans="7:18" ht="12.75">
      <c r="G378" s="11" t="s">
        <v>842</v>
      </c>
      <c r="H378" s="11" t="s">
        <v>2441</v>
      </c>
      <c r="I378" s="11" t="s">
        <v>2442</v>
      </c>
      <c r="J378" s="11">
        <v>10040</v>
      </c>
      <c r="K378" s="11" t="s">
        <v>2385</v>
      </c>
      <c r="L378" s="11"/>
      <c r="M378" s="11" t="s">
        <v>2443</v>
      </c>
      <c r="N378" s="11" t="s">
        <v>616</v>
      </c>
      <c r="O378" s="11" t="s">
        <v>616</v>
      </c>
      <c r="P378" s="11" t="s">
        <v>616</v>
      </c>
      <c r="Q378" s="11" t="s">
        <v>2444</v>
      </c>
      <c r="R378" s="11" t="s">
        <v>465</v>
      </c>
    </row>
    <row r="379" spans="7:18" ht="12.75">
      <c r="G379" s="11" t="s">
        <v>843</v>
      </c>
      <c r="H379" s="11" t="s">
        <v>844</v>
      </c>
      <c r="I379" s="11" t="s">
        <v>2445</v>
      </c>
      <c r="J379" s="11">
        <v>10010</v>
      </c>
      <c r="K379" s="11" t="s">
        <v>2385</v>
      </c>
      <c r="L379" s="11"/>
      <c r="M379" s="11" t="s">
        <v>616</v>
      </c>
      <c r="N379" s="11" t="s">
        <v>2446</v>
      </c>
      <c r="O379" s="11" t="s">
        <v>2447</v>
      </c>
      <c r="P379" s="11" t="s">
        <v>616</v>
      </c>
      <c r="Q379" s="11" t="s">
        <v>2448</v>
      </c>
      <c r="R379" s="11" t="s">
        <v>465</v>
      </c>
    </row>
    <row r="380" spans="7:18" ht="12.75">
      <c r="G380" s="11" t="s">
        <v>845</v>
      </c>
      <c r="H380" s="11" t="s">
        <v>846</v>
      </c>
      <c r="I380" s="11" t="s">
        <v>2449</v>
      </c>
      <c r="J380" s="11">
        <v>10090</v>
      </c>
      <c r="K380" s="11" t="s">
        <v>2385</v>
      </c>
      <c r="L380" s="11"/>
      <c r="M380" s="11" t="s">
        <v>616</v>
      </c>
      <c r="N380" s="11" t="s">
        <v>2450</v>
      </c>
      <c r="O380" s="11" t="s">
        <v>2451</v>
      </c>
      <c r="P380" s="11" t="s">
        <v>616</v>
      </c>
      <c r="Q380" s="11" t="s">
        <v>2452</v>
      </c>
      <c r="R380" s="11" t="s">
        <v>465</v>
      </c>
    </row>
    <row r="381" spans="7:18" ht="12.75">
      <c r="G381" s="11" t="s">
        <v>847</v>
      </c>
      <c r="H381" s="11" t="s">
        <v>2453</v>
      </c>
      <c r="I381" s="11" t="s">
        <v>2454</v>
      </c>
      <c r="J381" s="11">
        <v>10000</v>
      </c>
      <c r="K381" s="11" t="s">
        <v>2385</v>
      </c>
      <c r="L381" s="11"/>
      <c r="M381" s="11" t="s">
        <v>2455</v>
      </c>
      <c r="N381" s="11" t="s">
        <v>2456</v>
      </c>
      <c r="O381" s="11" t="s">
        <v>616</v>
      </c>
      <c r="P381" s="11" t="s">
        <v>616</v>
      </c>
      <c r="Q381" s="11" t="s">
        <v>2457</v>
      </c>
      <c r="R381" s="11" t="s">
        <v>465</v>
      </c>
    </row>
    <row r="382" spans="7:18" ht="12.75">
      <c r="G382" s="11" t="s">
        <v>848</v>
      </c>
      <c r="H382" s="11" t="s">
        <v>2458</v>
      </c>
      <c r="I382" s="11" t="s">
        <v>2459</v>
      </c>
      <c r="J382" s="11">
        <v>10000</v>
      </c>
      <c r="K382" s="11" t="s">
        <v>2385</v>
      </c>
      <c r="L382" s="11"/>
      <c r="M382" s="11" t="s">
        <v>616</v>
      </c>
      <c r="N382" s="11" t="s">
        <v>616</v>
      </c>
      <c r="O382" s="11" t="s">
        <v>2460</v>
      </c>
      <c r="P382" s="11" t="s">
        <v>616</v>
      </c>
      <c r="Q382" s="11" t="s">
        <v>2461</v>
      </c>
      <c r="R382" s="11" t="s">
        <v>465</v>
      </c>
    </row>
    <row r="383" spans="7:18" ht="12.75">
      <c r="G383" s="11" t="s">
        <v>849</v>
      </c>
      <c r="H383" s="11" t="s">
        <v>2462</v>
      </c>
      <c r="I383" s="11" t="s">
        <v>2459</v>
      </c>
      <c r="J383" s="11">
        <v>10000</v>
      </c>
      <c r="K383" s="11" t="s">
        <v>2385</v>
      </c>
      <c r="L383" s="11"/>
      <c r="M383" s="11" t="s">
        <v>616</v>
      </c>
      <c r="N383" s="11" t="s">
        <v>2463</v>
      </c>
      <c r="O383" s="11" t="s">
        <v>2464</v>
      </c>
      <c r="P383" s="11" t="s">
        <v>616</v>
      </c>
      <c r="Q383" s="11" t="s">
        <v>2465</v>
      </c>
      <c r="R383" s="11" t="s">
        <v>465</v>
      </c>
    </row>
    <row r="384" spans="7:18" ht="12.75">
      <c r="G384" s="11" t="s">
        <v>850</v>
      </c>
      <c r="H384" s="11" t="s">
        <v>851</v>
      </c>
      <c r="I384" s="11" t="s">
        <v>2466</v>
      </c>
      <c r="J384" s="11">
        <v>10000</v>
      </c>
      <c r="K384" s="11" t="s">
        <v>2385</v>
      </c>
      <c r="L384" s="11"/>
      <c r="M384" s="11" t="s">
        <v>616</v>
      </c>
      <c r="N384" s="11" t="s">
        <v>2467</v>
      </c>
      <c r="O384" s="11" t="s">
        <v>2468</v>
      </c>
      <c r="P384" s="11" t="s">
        <v>616</v>
      </c>
      <c r="Q384" s="11" t="s">
        <v>2469</v>
      </c>
      <c r="R384" s="11" t="s">
        <v>465</v>
      </c>
    </row>
    <row r="385" spans="7:18" ht="12.75">
      <c r="G385" s="11" t="s">
        <v>852</v>
      </c>
      <c r="H385" s="11" t="s">
        <v>2470</v>
      </c>
      <c r="I385" s="11" t="s">
        <v>2471</v>
      </c>
      <c r="J385" s="11">
        <v>10000</v>
      </c>
      <c r="K385" s="11" t="s">
        <v>2385</v>
      </c>
      <c r="L385" s="11"/>
      <c r="M385" s="11" t="s">
        <v>2472</v>
      </c>
      <c r="N385" s="11" t="s">
        <v>616</v>
      </c>
      <c r="O385" s="11" t="s">
        <v>2473</v>
      </c>
      <c r="P385" s="11" t="s">
        <v>2474</v>
      </c>
      <c r="Q385" s="11" t="s">
        <v>2475</v>
      </c>
      <c r="R385" s="11" t="s">
        <v>465</v>
      </c>
    </row>
    <row r="386" spans="7:18" ht="12.75">
      <c r="G386" s="11" t="s">
        <v>853</v>
      </c>
      <c r="H386" s="11" t="s">
        <v>2476</v>
      </c>
      <c r="I386" s="11" t="s">
        <v>2477</v>
      </c>
      <c r="J386" s="11">
        <v>10000</v>
      </c>
      <c r="K386" s="11" t="s">
        <v>2385</v>
      </c>
      <c r="L386" s="11"/>
      <c r="M386" s="11" t="s">
        <v>2478</v>
      </c>
      <c r="N386" s="11" t="s">
        <v>616</v>
      </c>
      <c r="O386" s="11" t="s">
        <v>2479</v>
      </c>
      <c r="P386" s="11" t="s">
        <v>2480</v>
      </c>
      <c r="Q386" s="11" t="s">
        <v>854</v>
      </c>
      <c r="R386" s="11" t="s">
        <v>465</v>
      </c>
    </row>
    <row r="387" spans="7:18" ht="12.75">
      <c r="G387" s="11" t="s">
        <v>855</v>
      </c>
      <c r="H387" s="11" t="s">
        <v>856</v>
      </c>
      <c r="I387" s="11" t="s">
        <v>857</v>
      </c>
      <c r="J387" s="11" t="s">
        <v>376</v>
      </c>
      <c r="K387" s="11" t="s">
        <v>377</v>
      </c>
      <c r="L387" s="11" t="s">
        <v>615</v>
      </c>
      <c r="M387" s="11" t="s">
        <v>858</v>
      </c>
      <c r="N387" s="11" t="s">
        <v>616</v>
      </c>
      <c r="O387" s="11" t="s">
        <v>859</v>
      </c>
      <c r="P387" s="11" t="s">
        <v>616</v>
      </c>
      <c r="Q387" s="11" t="s">
        <v>860</v>
      </c>
      <c r="R387" s="11" t="s">
        <v>465</v>
      </c>
    </row>
    <row r="388" spans="7:18" ht="12.75">
      <c r="G388" s="11" t="s">
        <v>861</v>
      </c>
      <c r="H388" s="11" t="s">
        <v>2481</v>
      </c>
      <c r="I388" s="11" t="s">
        <v>2482</v>
      </c>
      <c r="J388" s="11">
        <v>10000</v>
      </c>
      <c r="K388" s="11" t="s">
        <v>2385</v>
      </c>
      <c r="L388" s="11"/>
      <c r="M388" s="11" t="s">
        <v>2483</v>
      </c>
      <c r="N388" s="11" t="s">
        <v>616</v>
      </c>
      <c r="O388" s="11" t="s">
        <v>616</v>
      </c>
      <c r="P388" s="11" t="s">
        <v>616</v>
      </c>
      <c r="Q388" s="11" t="s">
        <v>2484</v>
      </c>
      <c r="R388" s="11" t="s">
        <v>465</v>
      </c>
    </row>
    <row r="389" spans="7:18" ht="12.75">
      <c r="G389" s="11" t="s">
        <v>862</v>
      </c>
      <c r="H389" s="11" t="s">
        <v>2485</v>
      </c>
      <c r="I389" s="11" t="s">
        <v>2486</v>
      </c>
      <c r="J389" s="11">
        <v>10090</v>
      </c>
      <c r="K389" s="11" t="s">
        <v>2385</v>
      </c>
      <c r="L389" s="11"/>
      <c r="M389" s="11" t="s">
        <v>616</v>
      </c>
      <c r="N389" s="11" t="s">
        <v>616</v>
      </c>
      <c r="O389" s="11" t="s">
        <v>616</v>
      </c>
      <c r="P389" s="11" t="s">
        <v>616</v>
      </c>
      <c r="Q389" s="11" t="s">
        <v>2487</v>
      </c>
      <c r="R389" s="11" t="s">
        <v>465</v>
      </c>
    </row>
    <row r="390" spans="7:18" ht="12.75">
      <c r="G390" s="11" t="s">
        <v>863</v>
      </c>
      <c r="H390" s="11" t="s">
        <v>864</v>
      </c>
      <c r="I390" s="11" t="s">
        <v>2442</v>
      </c>
      <c r="J390" s="11">
        <v>10040</v>
      </c>
      <c r="K390" s="11" t="s">
        <v>2385</v>
      </c>
      <c r="L390" s="11"/>
      <c r="M390" s="11" t="s">
        <v>616</v>
      </c>
      <c r="N390" s="11" t="s">
        <v>2488</v>
      </c>
      <c r="O390" s="11" t="s">
        <v>616</v>
      </c>
      <c r="P390" s="11" t="s">
        <v>616</v>
      </c>
      <c r="Q390" s="11" t="s">
        <v>2489</v>
      </c>
      <c r="R390" s="11" t="s">
        <v>465</v>
      </c>
    </row>
    <row r="391" spans="7:18" ht="12.75">
      <c r="G391" s="11" t="s">
        <v>865</v>
      </c>
      <c r="H391" s="11" t="s">
        <v>866</v>
      </c>
      <c r="I391" s="11" t="s">
        <v>2431</v>
      </c>
      <c r="J391" s="11">
        <v>10000</v>
      </c>
      <c r="K391" s="11" t="s">
        <v>2385</v>
      </c>
      <c r="L391" s="11"/>
      <c r="M391" s="11" t="s">
        <v>2490</v>
      </c>
      <c r="N391" s="11" t="s">
        <v>2491</v>
      </c>
      <c r="O391" s="11" t="s">
        <v>616</v>
      </c>
      <c r="P391" s="11" t="s">
        <v>616</v>
      </c>
      <c r="Q391" s="11" t="s">
        <v>2492</v>
      </c>
      <c r="R391" s="11" t="s">
        <v>465</v>
      </c>
    </row>
    <row r="392" spans="7:18" ht="12.75">
      <c r="G392" s="11" t="s">
        <v>867</v>
      </c>
      <c r="H392" s="11" t="s">
        <v>147</v>
      </c>
      <c r="I392" s="11" t="s">
        <v>2493</v>
      </c>
      <c r="J392" s="11">
        <v>10000</v>
      </c>
      <c r="K392" s="11" t="s">
        <v>2385</v>
      </c>
      <c r="L392" s="11"/>
      <c r="M392" s="11" t="s">
        <v>616</v>
      </c>
      <c r="N392" s="11" t="s">
        <v>2494</v>
      </c>
      <c r="O392" s="11" t="s">
        <v>2495</v>
      </c>
      <c r="P392" s="11" t="s">
        <v>2496</v>
      </c>
      <c r="Q392" s="11" t="s">
        <v>2497</v>
      </c>
      <c r="R392" s="11" t="s">
        <v>465</v>
      </c>
    </row>
    <row r="393" spans="7:18" ht="12.75">
      <c r="G393" s="11" t="s">
        <v>868</v>
      </c>
      <c r="H393" s="11" t="s">
        <v>869</v>
      </c>
      <c r="I393" s="11" t="s">
        <v>2498</v>
      </c>
      <c r="J393" s="11">
        <v>10000</v>
      </c>
      <c r="K393" s="11" t="s">
        <v>2385</v>
      </c>
      <c r="L393" s="11"/>
      <c r="M393" s="11" t="s">
        <v>2499</v>
      </c>
      <c r="N393" s="11" t="s">
        <v>616</v>
      </c>
      <c r="O393" s="11" t="s">
        <v>2500</v>
      </c>
      <c r="P393" s="11" t="s">
        <v>616</v>
      </c>
      <c r="Q393" s="11" t="s">
        <v>2501</v>
      </c>
      <c r="R393" s="11" t="s">
        <v>465</v>
      </c>
    </row>
    <row r="394" spans="7:18" ht="12.75">
      <c r="G394" s="11" t="s">
        <v>870</v>
      </c>
      <c r="H394" s="11" t="s">
        <v>2502</v>
      </c>
      <c r="I394" s="11" t="s">
        <v>2445</v>
      </c>
      <c r="J394" s="11">
        <v>10020</v>
      </c>
      <c r="K394" s="11" t="s">
        <v>2385</v>
      </c>
      <c r="L394" s="11"/>
      <c r="M394" s="11" t="s">
        <v>616</v>
      </c>
      <c r="N394" s="11" t="s">
        <v>2503</v>
      </c>
      <c r="O394" s="11" t="s">
        <v>616</v>
      </c>
      <c r="P394" s="11" t="s">
        <v>2504</v>
      </c>
      <c r="Q394" s="11" t="s">
        <v>2505</v>
      </c>
      <c r="R394" s="11" t="s">
        <v>465</v>
      </c>
    </row>
    <row r="395" spans="7:18" ht="12.75">
      <c r="G395" s="11" t="s">
        <v>871</v>
      </c>
      <c r="H395" s="11" t="s">
        <v>872</v>
      </c>
      <c r="I395" s="11" t="s">
        <v>2506</v>
      </c>
      <c r="J395" s="11">
        <v>10020</v>
      </c>
      <c r="K395" s="11" t="s">
        <v>2385</v>
      </c>
      <c r="L395" s="11"/>
      <c r="M395" s="11" t="s">
        <v>2507</v>
      </c>
      <c r="N395" s="11" t="s">
        <v>616</v>
      </c>
      <c r="O395" s="11" t="s">
        <v>616</v>
      </c>
      <c r="P395" s="11" t="s">
        <v>616</v>
      </c>
      <c r="Q395" s="11" t="s">
        <v>2508</v>
      </c>
      <c r="R395" s="11" t="s">
        <v>465</v>
      </c>
    </row>
    <row r="396" spans="7:18" ht="12.75">
      <c r="G396" s="11" t="s">
        <v>873</v>
      </c>
      <c r="H396" s="11" t="s">
        <v>2509</v>
      </c>
      <c r="I396" s="11" t="s">
        <v>2510</v>
      </c>
      <c r="J396" s="11">
        <v>10000</v>
      </c>
      <c r="K396" s="11" t="s">
        <v>2385</v>
      </c>
      <c r="L396" s="11"/>
      <c r="M396" s="11" t="s">
        <v>616</v>
      </c>
      <c r="N396" s="11" t="s">
        <v>2511</v>
      </c>
      <c r="O396" s="11" t="s">
        <v>616</v>
      </c>
      <c r="P396" s="11" t="s">
        <v>2512</v>
      </c>
      <c r="Q396" s="11" t="s">
        <v>2513</v>
      </c>
      <c r="R396" s="11" t="s">
        <v>465</v>
      </c>
    </row>
    <row r="397" spans="7:18" ht="12.75">
      <c r="G397" s="11" t="s">
        <v>874</v>
      </c>
      <c r="H397" s="11" t="s">
        <v>2514</v>
      </c>
      <c r="I397" s="11" t="s">
        <v>2515</v>
      </c>
      <c r="J397" s="11">
        <v>10000</v>
      </c>
      <c r="K397" s="11" t="s">
        <v>2385</v>
      </c>
      <c r="L397" s="11"/>
      <c r="M397" s="11" t="s">
        <v>616</v>
      </c>
      <c r="N397" s="11" t="s">
        <v>2516</v>
      </c>
      <c r="O397" s="11" t="s">
        <v>616</v>
      </c>
      <c r="P397" s="11" t="s">
        <v>616</v>
      </c>
      <c r="Q397" s="11" t="s">
        <v>2517</v>
      </c>
      <c r="R397" s="11" t="s">
        <v>465</v>
      </c>
    </row>
    <row r="398" spans="7:18" ht="12.75">
      <c r="G398" s="11" t="s">
        <v>875</v>
      </c>
      <c r="H398" s="11" t="s">
        <v>876</v>
      </c>
      <c r="I398" s="11" t="s">
        <v>2518</v>
      </c>
      <c r="J398" s="11">
        <v>10000</v>
      </c>
      <c r="K398" s="11" t="s">
        <v>2385</v>
      </c>
      <c r="L398" s="11"/>
      <c r="M398" s="11" t="s">
        <v>2519</v>
      </c>
      <c r="N398" s="11" t="s">
        <v>2520</v>
      </c>
      <c r="O398" s="11" t="s">
        <v>616</v>
      </c>
      <c r="P398" s="11" t="s">
        <v>2521</v>
      </c>
      <c r="Q398" s="11" t="s">
        <v>2522</v>
      </c>
      <c r="R398" s="11" t="s">
        <v>465</v>
      </c>
    </row>
    <row r="399" spans="7:18" ht="12.75">
      <c r="G399" s="11" t="s">
        <v>877</v>
      </c>
      <c r="H399" s="11" t="s">
        <v>2523</v>
      </c>
      <c r="I399" s="11" t="s">
        <v>2524</v>
      </c>
      <c r="J399" s="11">
        <v>10000</v>
      </c>
      <c r="K399" s="11" t="s">
        <v>2385</v>
      </c>
      <c r="L399" s="11"/>
      <c r="M399" s="11" t="s">
        <v>2525</v>
      </c>
      <c r="N399" s="11" t="s">
        <v>2526</v>
      </c>
      <c r="O399" s="11" t="s">
        <v>616</v>
      </c>
      <c r="P399" s="11" t="s">
        <v>2527</v>
      </c>
      <c r="Q399" s="11" t="s">
        <v>2528</v>
      </c>
      <c r="R399" s="11" t="s">
        <v>465</v>
      </c>
    </row>
    <row r="400" spans="7:18" ht="12.75">
      <c r="G400" s="11" t="s">
        <v>878</v>
      </c>
      <c r="H400" s="11" t="s">
        <v>2529</v>
      </c>
      <c r="I400" s="11" t="s">
        <v>2530</v>
      </c>
      <c r="J400" s="11">
        <v>10020</v>
      </c>
      <c r="K400" s="11" t="s">
        <v>2385</v>
      </c>
      <c r="L400" s="11"/>
      <c r="M400" s="11" t="s">
        <v>2531</v>
      </c>
      <c r="N400" s="11" t="s">
        <v>616</v>
      </c>
      <c r="O400" s="11" t="s">
        <v>2532</v>
      </c>
      <c r="P400" s="11" t="s">
        <v>2533</v>
      </c>
      <c r="Q400" s="11" t="s">
        <v>2534</v>
      </c>
      <c r="R400" s="11" t="s">
        <v>465</v>
      </c>
    </row>
    <row r="401" spans="7:18" ht="12.75">
      <c r="G401" s="11" t="s">
        <v>879</v>
      </c>
      <c r="H401" s="11" t="s">
        <v>880</v>
      </c>
      <c r="I401" s="11" t="s">
        <v>2535</v>
      </c>
      <c r="J401" s="11">
        <v>10000</v>
      </c>
      <c r="K401" s="11" t="s">
        <v>2385</v>
      </c>
      <c r="L401" s="11"/>
      <c r="M401" s="11" t="s">
        <v>2536</v>
      </c>
      <c r="N401" s="11" t="s">
        <v>616</v>
      </c>
      <c r="O401" s="11" t="s">
        <v>616</v>
      </c>
      <c r="P401" s="11" t="s">
        <v>2537</v>
      </c>
      <c r="Q401" s="11" t="s">
        <v>2538</v>
      </c>
      <c r="R401" s="11" t="s">
        <v>465</v>
      </c>
    </row>
    <row r="402" spans="7:18" ht="12.75">
      <c r="G402" s="11" t="s">
        <v>881</v>
      </c>
      <c r="H402" s="11" t="s">
        <v>2539</v>
      </c>
      <c r="I402" s="11" t="s">
        <v>2540</v>
      </c>
      <c r="J402" s="11">
        <v>10000</v>
      </c>
      <c r="K402" s="11" t="s">
        <v>2385</v>
      </c>
      <c r="L402" s="11"/>
      <c r="M402" s="11" t="s">
        <v>2541</v>
      </c>
      <c r="N402" s="11" t="s">
        <v>2542</v>
      </c>
      <c r="O402" s="11" t="s">
        <v>616</v>
      </c>
      <c r="P402" s="11" t="s">
        <v>616</v>
      </c>
      <c r="Q402" s="11" t="s">
        <v>2543</v>
      </c>
      <c r="R402" s="11" t="s">
        <v>465</v>
      </c>
    </row>
    <row r="403" spans="7:18" ht="12.75">
      <c r="G403" s="11" t="s">
        <v>882</v>
      </c>
      <c r="H403" s="11" t="s">
        <v>2544</v>
      </c>
      <c r="I403" s="11" t="s">
        <v>2442</v>
      </c>
      <c r="J403" s="11">
        <v>10040</v>
      </c>
      <c r="K403" s="11" t="s">
        <v>2385</v>
      </c>
      <c r="L403" s="11"/>
      <c r="M403" s="11" t="s">
        <v>616</v>
      </c>
      <c r="N403" s="11" t="s">
        <v>2545</v>
      </c>
      <c r="O403" s="11" t="s">
        <v>616</v>
      </c>
      <c r="P403" s="11" t="s">
        <v>616</v>
      </c>
      <c r="Q403" s="11" t="s">
        <v>2546</v>
      </c>
      <c r="R403" s="11" t="s">
        <v>465</v>
      </c>
    </row>
    <row r="404" spans="7:18" ht="12.75">
      <c r="G404" s="11" t="s">
        <v>883</v>
      </c>
      <c r="H404" s="11" t="s">
        <v>2547</v>
      </c>
      <c r="I404" s="11" t="s">
        <v>2442</v>
      </c>
      <c r="J404" s="11">
        <v>10040</v>
      </c>
      <c r="K404" s="11" t="s">
        <v>2385</v>
      </c>
      <c r="L404" s="11"/>
      <c r="M404" s="11" t="s">
        <v>2548</v>
      </c>
      <c r="N404" s="11" t="s">
        <v>2549</v>
      </c>
      <c r="O404" s="11" t="s">
        <v>616</v>
      </c>
      <c r="P404" s="11" t="s">
        <v>2550</v>
      </c>
      <c r="Q404" s="11" t="s">
        <v>2551</v>
      </c>
      <c r="R404" s="11" t="s">
        <v>465</v>
      </c>
    </row>
    <row r="405" spans="7:18" ht="12.75">
      <c r="G405" s="11" t="s">
        <v>884</v>
      </c>
      <c r="H405" s="11" t="s">
        <v>2552</v>
      </c>
      <c r="I405" s="11" t="s">
        <v>2553</v>
      </c>
      <c r="J405" s="11">
        <v>10000</v>
      </c>
      <c r="K405" s="11" t="s">
        <v>2385</v>
      </c>
      <c r="L405" s="11"/>
      <c r="M405" s="11" t="s">
        <v>2554</v>
      </c>
      <c r="N405" s="11" t="s">
        <v>2555</v>
      </c>
      <c r="O405" s="11" t="s">
        <v>616</v>
      </c>
      <c r="P405" s="11" t="s">
        <v>616</v>
      </c>
      <c r="Q405" s="11" t="s">
        <v>2556</v>
      </c>
      <c r="R405" s="11" t="s">
        <v>465</v>
      </c>
    </row>
    <row r="406" spans="7:18" ht="12.75">
      <c r="G406" s="11" t="s">
        <v>885</v>
      </c>
      <c r="H406" s="11" t="s">
        <v>886</v>
      </c>
      <c r="I406" s="11" t="s">
        <v>2557</v>
      </c>
      <c r="J406" s="11">
        <v>10000</v>
      </c>
      <c r="K406" s="11" t="s">
        <v>2385</v>
      </c>
      <c r="L406" s="11"/>
      <c r="M406" s="11" t="s">
        <v>2558</v>
      </c>
      <c r="N406" s="11" t="s">
        <v>2559</v>
      </c>
      <c r="O406" s="11" t="s">
        <v>616</v>
      </c>
      <c r="P406" s="11" t="s">
        <v>616</v>
      </c>
      <c r="Q406" s="11" t="s">
        <v>2560</v>
      </c>
      <c r="R406" s="11" t="s">
        <v>465</v>
      </c>
    </row>
    <row r="407" spans="7:18" ht="12.75">
      <c r="G407" s="11" t="s">
        <v>887</v>
      </c>
      <c r="H407" s="11" t="s">
        <v>2561</v>
      </c>
      <c r="I407" s="11" t="s">
        <v>2562</v>
      </c>
      <c r="J407" s="11">
        <v>10000</v>
      </c>
      <c r="K407" s="11" t="s">
        <v>2385</v>
      </c>
      <c r="L407" s="11"/>
      <c r="M407" s="11" t="s">
        <v>616</v>
      </c>
      <c r="N407" s="11" t="s">
        <v>2563</v>
      </c>
      <c r="O407" s="11" t="s">
        <v>616</v>
      </c>
      <c r="P407" s="11" t="s">
        <v>616</v>
      </c>
      <c r="Q407" s="11" t="s">
        <v>2564</v>
      </c>
      <c r="R407" s="11" t="s">
        <v>465</v>
      </c>
    </row>
    <row r="408" spans="7:18" ht="12.75">
      <c r="G408" s="11" t="s">
        <v>888</v>
      </c>
      <c r="H408" s="11" t="s">
        <v>2565</v>
      </c>
      <c r="I408" s="11" t="s">
        <v>2566</v>
      </c>
      <c r="J408" s="11">
        <v>10000</v>
      </c>
      <c r="K408" s="11" t="s">
        <v>2385</v>
      </c>
      <c r="L408" s="11"/>
      <c r="M408" s="11" t="s">
        <v>2567</v>
      </c>
      <c r="N408" s="11" t="s">
        <v>616</v>
      </c>
      <c r="O408" s="11" t="s">
        <v>616</v>
      </c>
      <c r="P408" s="11" t="s">
        <v>616</v>
      </c>
      <c r="Q408" s="11" t="s">
        <v>2568</v>
      </c>
      <c r="R408" s="11" t="s">
        <v>465</v>
      </c>
    </row>
    <row r="409" spans="7:18" ht="12.75">
      <c r="G409" s="11" t="s">
        <v>889</v>
      </c>
      <c r="H409" s="11" t="s">
        <v>890</v>
      </c>
      <c r="I409" s="11" t="s">
        <v>2493</v>
      </c>
      <c r="J409" s="11">
        <v>10000</v>
      </c>
      <c r="K409" s="11" t="s">
        <v>2385</v>
      </c>
      <c r="L409" s="11"/>
      <c r="M409" s="11" t="s">
        <v>616</v>
      </c>
      <c r="N409" s="11" t="s">
        <v>616</v>
      </c>
      <c r="O409" s="11" t="s">
        <v>2569</v>
      </c>
      <c r="P409" s="11" t="s">
        <v>616</v>
      </c>
      <c r="Q409" s="11" t="s">
        <v>2570</v>
      </c>
      <c r="R409" s="11" t="s">
        <v>465</v>
      </c>
    </row>
    <row r="410" spans="7:18" ht="12.75">
      <c r="G410" s="11" t="s">
        <v>891</v>
      </c>
      <c r="H410" s="11" t="s">
        <v>892</v>
      </c>
      <c r="I410" s="11" t="s">
        <v>2571</v>
      </c>
      <c r="J410" s="11">
        <v>10000</v>
      </c>
      <c r="K410" s="11" t="s">
        <v>2385</v>
      </c>
      <c r="L410" s="11"/>
      <c r="M410" s="11" t="s">
        <v>2572</v>
      </c>
      <c r="N410" s="11" t="s">
        <v>2573</v>
      </c>
      <c r="O410" s="11" t="s">
        <v>616</v>
      </c>
      <c r="P410" s="11" t="s">
        <v>616</v>
      </c>
      <c r="Q410" s="11" t="s">
        <v>2574</v>
      </c>
      <c r="R410" s="11" t="s">
        <v>465</v>
      </c>
    </row>
    <row r="411" spans="7:18" ht="12.75">
      <c r="G411" s="11" t="s">
        <v>893</v>
      </c>
      <c r="H411" s="11" t="s">
        <v>2575</v>
      </c>
      <c r="I411" s="11" t="s">
        <v>2576</v>
      </c>
      <c r="J411" s="11">
        <v>10000</v>
      </c>
      <c r="K411" s="11" t="s">
        <v>2385</v>
      </c>
      <c r="L411" s="11"/>
      <c r="M411" s="11" t="s">
        <v>2577</v>
      </c>
      <c r="N411" s="11" t="s">
        <v>2578</v>
      </c>
      <c r="O411" s="11" t="s">
        <v>616</v>
      </c>
      <c r="P411" s="11" t="s">
        <v>2579</v>
      </c>
      <c r="Q411" s="11" t="s">
        <v>2580</v>
      </c>
      <c r="R411" s="11" t="s">
        <v>465</v>
      </c>
    </row>
    <row r="412" spans="7:18" ht="12.75">
      <c r="G412" s="11" t="s">
        <v>894</v>
      </c>
      <c r="H412" s="11" t="s">
        <v>2581</v>
      </c>
      <c r="I412" s="11" t="s">
        <v>2582</v>
      </c>
      <c r="J412" s="11">
        <v>10000</v>
      </c>
      <c r="K412" s="11" t="s">
        <v>2385</v>
      </c>
      <c r="L412" s="11"/>
      <c r="M412" s="11" t="s">
        <v>616</v>
      </c>
      <c r="N412" s="11" t="s">
        <v>616</v>
      </c>
      <c r="O412" s="11" t="s">
        <v>2583</v>
      </c>
      <c r="P412" s="11" t="s">
        <v>616</v>
      </c>
      <c r="Q412" s="11" t="s">
        <v>2584</v>
      </c>
      <c r="R412" s="11" t="s">
        <v>465</v>
      </c>
    </row>
    <row r="413" spans="7:18" ht="12.75">
      <c r="G413" s="11" t="s">
        <v>895</v>
      </c>
      <c r="H413" s="11" t="s">
        <v>2585</v>
      </c>
      <c r="I413" s="11" t="s">
        <v>2566</v>
      </c>
      <c r="J413" s="11">
        <v>10000</v>
      </c>
      <c r="K413" s="11" t="s">
        <v>2385</v>
      </c>
      <c r="L413" s="11"/>
      <c r="M413" s="11" t="s">
        <v>2586</v>
      </c>
      <c r="N413" s="11" t="s">
        <v>2587</v>
      </c>
      <c r="O413" s="11" t="s">
        <v>2586</v>
      </c>
      <c r="P413" s="11" t="s">
        <v>616</v>
      </c>
      <c r="Q413" s="11" t="s">
        <v>2588</v>
      </c>
      <c r="R413" s="11" t="s">
        <v>465</v>
      </c>
    </row>
    <row r="414" spans="7:18" ht="12.75">
      <c r="G414" s="11" t="s">
        <v>896</v>
      </c>
      <c r="H414" s="11" t="s">
        <v>2589</v>
      </c>
      <c r="I414" s="11" t="s">
        <v>2590</v>
      </c>
      <c r="J414" s="11">
        <v>10020</v>
      </c>
      <c r="K414" s="11" t="s">
        <v>2385</v>
      </c>
      <c r="L414" s="11"/>
      <c r="M414" s="11" t="s">
        <v>2591</v>
      </c>
      <c r="N414" s="11" t="s">
        <v>616</v>
      </c>
      <c r="O414" s="11" t="s">
        <v>2592</v>
      </c>
      <c r="P414" s="11" t="s">
        <v>2593</v>
      </c>
      <c r="Q414" s="11" t="s">
        <v>2594</v>
      </c>
      <c r="R414" s="11" t="s">
        <v>465</v>
      </c>
    </row>
    <row r="415" spans="7:18" ht="12.75">
      <c r="G415" s="11" t="s">
        <v>897</v>
      </c>
      <c r="H415" s="11" t="s">
        <v>898</v>
      </c>
      <c r="I415" s="11" t="s">
        <v>2595</v>
      </c>
      <c r="J415" s="11">
        <v>10000</v>
      </c>
      <c r="K415" s="11" t="s">
        <v>2385</v>
      </c>
      <c r="L415" s="11"/>
      <c r="M415" s="11" t="s">
        <v>616</v>
      </c>
      <c r="N415" s="11" t="s">
        <v>2596</v>
      </c>
      <c r="O415" s="11" t="s">
        <v>2597</v>
      </c>
      <c r="P415" s="11" t="s">
        <v>616</v>
      </c>
      <c r="Q415" s="11" t="s">
        <v>2598</v>
      </c>
      <c r="R415" s="11" t="s">
        <v>465</v>
      </c>
    </row>
    <row r="416" spans="7:18" ht="12.75">
      <c r="G416" s="11" t="s">
        <v>899</v>
      </c>
      <c r="H416" s="11" t="s">
        <v>2599</v>
      </c>
      <c r="I416" s="11" t="s">
        <v>2553</v>
      </c>
      <c r="J416" s="11">
        <v>10000</v>
      </c>
      <c r="K416" s="11" t="s">
        <v>2385</v>
      </c>
      <c r="L416" s="11"/>
      <c r="M416" s="11" t="s">
        <v>616</v>
      </c>
      <c r="N416" s="11" t="s">
        <v>2600</v>
      </c>
      <c r="O416" s="11" t="s">
        <v>616</v>
      </c>
      <c r="P416" s="11" t="s">
        <v>616</v>
      </c>
      <c r="Q416" s="11" t="s">
        <v>2601</v>
      </c>
      <c r="R416" s="11" t="s">
        <v>465</v>
      </c>
    </row>
    <row r="417" spans="7:18" ht="12.75">
      <c r="G417" s="11" t="s">
        <v>900</v>
      </c>
      <c r="H417" s="11" t="s">
        <v>2602</v>
      </c>
      <c r="I417" s="11" t="s">
        <v>2603</v>
      </c>
      <c r="J417" s="11">
        <v>10000</v>
      </c>
      <c r="K417" s="11" t="s">
        <v>2385</v>
      </c>
      <c r="L417" s="11"/>
      <c r="M417" s="11" t="s">
        <v>2604</v>
      </c>
      <c r="N417" s="11" t="s">
        <v>2604</v>
      </c>
      <c r="O417" s="11" t="s">
        <v>616</v>
      </c>
      <c r="P417" s="11" t="s">
        <v>2605</v>
      </c>
      <c r="Q417" s="11" t="s">
        <v>2606</v>
      </c>
      <c r="R417" s="11" t="s">
        <v>465</v>
      </c>
    </row>
    <row r="418" spans="7:18" ht="12.75">
      <c r="G418" s="11" t="s">
        <v>901</v>
      </c>
      <c r="H418" s="11" t="s">
        <v>182</v>
      </c>
      <c r="I418" s="11" t="s">
        <v>902</v>
      </c>
      <c r="J418" s="11" t="s">
        <v>376</v>
      </c>
      <c r="K418" s="11" t="s">
        <v>377</v>
      </c>
      <c r="L418" s="11" t="s">
        <v>615</v>
      </c>
      <c r="M418" s="11" t="s">
        <v>903</v>
      </c>
      <c r="N418" s="11" t="s">
        <v>616</v>
      </c>
      <c r="O418" s="11" t="s">
        <v>904</v>
      </c>
      <c r="P418" s="11" t="s">
        <v>616</v>
      </c>
      <c r="Q418" s="11" t="s">
        <v>905</v>
      </c>
      <c r="R418" s="11" t="s">
        <v>465</v>
      </c>
    </row>
    <row r="419" spans="7:18" ht="12.75">
      <c r="G419" s="11" t="s">
        <v>906</v>
      </c>
      <c r="H419" s="11" t="s">
        <v>2607</v>
      </c>
      <c r="I419" s="11" t="s">
        <v>2608</v>
      </c>
      <c r="J419" s="11">
        <v>10000</v>
      </c>
      <c r="K419" s="11" t="s">
        <v>2385</v>
      </c>
      <c r="L419" s="11"/>
      <c r="M419" s="11" t="s">
        <v>616</v>
      </c>
      <c r="N419" s="11" t="s">
        <v>616</v>
      </c>
      <c r="O419" s="11" t="s">
        <v>616</v>
      </c>
      <c r="P419" s="11" t="s">
        <v>616</v>
      </c>
      <c r="Q419" s="11" t="s">
        <v>2609</v>
      </c>
      <c r="R419" s="11" t="s">
        <v>465</v>
      </c>
    </row>
    <row r="420" spans="7:18" ht="12.75">
      <c r="G420" s="11" t="s">
        <v>907</v>
      </c>
      <c r="H420" s="11" t="s">
        <v>2610</v>
      </c>
      <c r="I420" s="11" t="s">
        <v>2611</v>
      </c>
      <c r="J420" s="11">
        <v>10360</v>
      </c>
      <c r="K420" s="11" t="s">
        <v>2612</v>
      </c>
      <c r="L420" s="11"/>
      <c r="M420" s="11" t="s">
        <v>2613</v>
      </c>
      <c r="N420" s="11" t="s">
        <v>2614</v>
      </c>
      <c r="O420" s="11" t="s">
        <v>616</v>
      </c>
      <c r="P420" s="11" t="s">
        <v>616</v>
      </c>
      <c r="Q420" s="11" t="s">
        <v>2615</v>
      </c>
      <c r="R420" s="11" t="s">
        <v>465</v>
      </c>
    </row>
    <row r="421" spans="7:18" ht="12.75">
      <c r="G421" s="11" t="s">
        <v>908</v>
      </c>
      <c r="H421" s="11" t="s">
        <v>909</v>
      </c>
      <c r="I421" s="11" t="s">
        <v>2616</v>
      </c>
      <c r="J421" s="11">
        <v>10000</v>
      </c>
      <c r="K421" s="11" t="s">
        <v>2385</v>
      </c>
      <c r="L421" s="11"/>
      <c r="M421" s="11" t="s">
        <v>616</v>
      </c>
      <c r="N421" s="11" t="s">
        <v>2617</v>
      </c>
      <c r="O421" s="11" t="s">
        <v>616</v>
      </c>
      <c r="P421" s="11" t="s">
        <v>616</v>
      </c>
      <c r="Q421" s="11" t="s">
        <v>2618</v>
      </c>
      <c r="R421" s="11" t="s">
        <v>465</v>
      </c>
    </row>
    <row r="422" spans="7:18" ht="12.75">
      <c r="G422" s="11" t="s">
        <v>910</v>
      </c>
      <c r="H422" s="11" t="s">
        <v>911</v>
      </c>
      <c r="I422" s="11" t="s">
        <v>2619</v>
      </c>
      <c r="J422" s="11">
        <v>10000</v>
      </c>
      <c r="K422" s="11" t="s">
        <v>2385</v>
      </c>
      <c r="L422" s="11"/>
      <c r="M422" s="11" t="s">
        <v>2620</v>
      </c>
      <c r="N422" s="11" t="s">
        <v>616</v>
      </c>
      <c r="O422" s="11" t="s">
        <v>616</v>
      </c>
      <c r="P422" s="11" t="s">
        <v>616</v>
      </c>
      <c r="Q422" s="11" t="s">
        <v>2621</v>
      </c>
      <c r="R422" s="11" t="s">
        <v>465</v>
      </c>
    </row>
    <row r="423" spans="7:18" ht="12.75">
      <c r="G423" s="11" t="s">
        <v>912</v>
      </c>
      <c r="H423" s="11" t="s">
        <v>2622</v>
      </c>
      <c r="I423" s="11" t="s">
        <v>2623</v>
      </c>
      <c r="J423" s="11">
        <v>10000</v>
      </c>
      <c r="K423" s="11" t="s">
        <v>2385</v>
      </c>
      <c r="L423" s="11"/>
      <c r="M423" s="11" t="s">
        <v>2624</v>
      </c>
      <c r="N423" s="11" t="s">
        <v>616</v>
      </c>
      <c r="O423" s="11" t="s">
        <v>616</v>
      </c>
      <c r="P423" s="11" t="s">
        <v>616</v>
      </c>
      <c r="Q423" s="11" t="s">
        <v>2625</v>
      </c>
      <c r="R423" s="11" t="s">
        <v>465</v>
      </c>
    </row>
    <row r="424" spans="7:18" ht="12.75">
      <c r="G424" s="11" t="s">
        <v>386</v>
      </c>
      <c r="H424" s="11" t="s">
        <v>387</v>
      </c>
      <c r="I424" s="11" t="s">
        <v>388</v>
      </c>
      <c r="J424" s="11" t="s">
        <v>376</v>
      </c>
      <c r="K424" s="11" t="s">
        <v>377</v>
      </c>
      <c r="L424" s="11" t="s">
        <v>615</v>
      </c>
      <c r="M424" s="11" t="s">
        <v>389</v>
      </c>
      <c r="N424" s="11" t="s">
        <v>390</v>
      </c>
      <c r="O424" s="11" t="s">
        <v>616</v>
      </c>
      <c r="P424" s="11" t="s">
        <v>616</v>
      </c>
      <c r="Q424" s="11" t="s">
        <v>391</v>
      </c>
      <c r="R424" s="11" t="s">
        <v>465</v>
      </c>
    </row>
    <row r="425" spans="7:18" ht="12.75">
      <c r="G425" s="11" t="s">
        <v>392</v>
      </c>
      <c r="H425" s="11" t="s">
        <v>393</v>
      </c>
      <c r="I425" s="11" t="s">
        <v>378</v>
      </c>
      <c r="J425" s="11" t="s">
        <v>376</v>
      </c>
      <c r="K425" s="11" t="s">
        <v>377</v>
      </c>
      <c r="L425" s="11" t="s">
        <v>615</v>
      </c>
      <c r="M425" s="11" t="s">
        <v>394</v>
      </c>
      <c r="N425" s="11" t="s">
        <v>616</v>
      </c>
      <c r="O425" s="11" t="s">
        <v>616</v>
      </c>
      <c r="P425" s="11" t="s">
        <v>616</v>
      </c>
      <c r="Q425" s="11" t="s">
        <v>395</v>
      </c>
      <c r="R425" s="11" t="s">
        <v>465</v>
      </c>
    </row>
    <row r="426" spans="7:18" ht="12.75">
      <c r="G426" s="11" t="s">
        <v>396</v>
      </c>
      <c r="H426" s="11" t="s">
        <v>397</v>
      </c>
      <c r="I426" s="11" t="s">
        <v>398</v>
      </c>
      <c r="J426" s="11" t="s">
        <v>376</v>
      </c>
      <c r="K426" s="11" t="s">
        <v>377</v>
      </c>
      <c r="L426" s="11" t="s">
        <v>615</v>
      </c>
      <c r="M426" s="11" t="s">
        <v>399</v>
      </c>
      <c r="N426" s="11" t="s">
        <v>616</v>
      </c>
      <c r="O426" s="11" t="s">
        <v>616</v>
      </c>
      <c r="P426" s="11" t="s">
        <v>616</v>
      </c>
      <c r="Q426" s="11" t="s">
        <v>400</v>
      </c>
      <c r="R426" s="11" t="s">
        <v>465</v>
      </c>
    </row>
    <row r="427" spans="7:18" ht="12.75">
      <c r="G427" s="11" t="s">
        <v>401</v>
      </c>
      <c r="H427" s="11" t="s">
        <v>402</v>
      </c>
      <c r="I427" s="11" t="s">
        <v>403</v>
      </c>
      <c r="J427" s="11" t="s">
        <v>376</v>
      </c>
      <c r="K427" s="11" t="s">
        <v>377</v>
      </c>
      <c r="L427" s="11" t="s">
        <v>615</v>
      </c>
      <c r="M427" s="11" t="s">
        <v>616</v>
      </c>
      <c r="N427" s="11" t="s">
        <v>404</v>
      </c>
      <c r="O427" s="11" t="s">
        <v>616</v>
      </c>
      <c r="P427" s="11" t="s">
        <v>616</v>
      </c>
      <c r="Q427" s="11" t="s">
        <v>405</v>
      </c>
      <c r="R427" s="11" t="s">
        <v>465</v>
      </c>
    </row>
    <row r="428" spans="7:18" ht="12.75">
      <c r="G428" s="11" t="s">
        <v>406</v>
      </c>
      <c r="H428" s="11" t="s">
        <v>407</v>
      </c>
      <c r="I428" s="11" t="s">
        <v>408</v>
      </c>
      <c r="J428" s="11" t="s">
        <v>376</v>
      </c>
      <c r="K428" s="11" t="s">
        <v>377</v>
      </c>
      <c r="L428" s="11" t="s">
        <v>615</v>
      </c>
      <c r="M428" s="11" t="s">
        <v>409</v>
      </c>
      <c r="N428" s="11" t="s">
        <v>616</v>
      </c>
      <c r="O428" s="11" t="s">
        <v>616</v>
      </c>
      <c r="P428" s="11" t="s">
        <v>616</v>
      </c>
      <c r="Q428" s="11" t="s">
        <v>410</v>
      </c>
      <c r="R428" s="11" t="s">
        <v>465</v>
      </c>
    </row>
    <row r="429" spans="7:18" ht="12.75">
      <c r="G429" s="11" t="s">
        <v>411</v>
      </c>
      <c r="H429" s="11" t="s">
        <v>412</v>
      </c>
      <c r="I429" s="11" t="s">
        <v>413</v>
      </c>
      <c r="J429" s="11" t="s">
        <v>376</v>
      </c>
      <c r="K429" s="11" t="s">
        <v>377</v>
      </c>
      <c r="L429" s="11" t="s">
        <v>615</v>
      </c>
      <c r="M429" s="11" t="s">
        <v>414</v>
      </c>
      <c r="N429" s="11" t="s">
        <v>415</v>
      </c>
      <c r="O429" s="11" t="s">
        <v>616</v>
      </c>
      <c r="P429" s="11" t="s">
        <v>616</v>
      </c>
      <c r="Q429" s="11" t="s">
        <v>416</v>
      </c>
      <c r="R429" s="11" t="s">
        <v>465</v>
      </c>
    </row>
    <row r="430" spans="7:18" ht="12.75">
      <c r="G430" s="11" t="s">
        <v>913</v>
      </c>
      <c r="H430" s="11" t="s">
        <v>914</v>
      </c>
      <c r="I430" s="11" t="s">
        <v>2626</v>
      </c>
      <c r="J430" s="11">
        <v>10000</v>
      </c>
      <c r="K430" s="11" t="s">
        <v>2385</v>
      </c>
      <c r="L430" s="11"/>
      <c r="M430" s="11" t="s">
        <v>2627</v>
      </c>
      <c r="N430" s="11" t="s">
        <v>616</v>
      </c>
      <c r="O430" s="11" t="s">
        <v>616</v>
      </c>
      <c r="P430" s="11" t="s">
        <v>616</v>
      </c>
      <c r="Q430" s="11" t="s">
        <v>915</v>
      </c>
      <c r="R430" s="11" t="s">
        <v>465</v>
      </c>
    </row>
    <row r="431" spans="7:18" ht="12.75">
      <c r="G431" s="11" t="s">
        <v>417</v>
      </c>
      <c r="H431" s="11" t="s">
        <v>418</v>
      </c>
      <c r="I431" s="11" t="s">
        <v>419</v>
      </c>
      <c r="J431" s="11" t="s">
        <v>376</v>
      </c>
      <c r="K431" s="11" t="s">
        <v>377</v>
      </c>
      <c r="L431" s="11" t="s">
        <v>615</v>
      </c>
      <c r="M431" s="11" t="s">
        <v>420</v>
      </c>
      <c r="N431" s="11" t="s">
        <v>616</v>
      </c>
      <c r="O431" s="11" t="s">
        <v>616</v>
      </c>
      <c r="P431" s="11" t="s">
        <v>616</v>
      </c>
      <c r="Q431" s="11" t="s">
        <v>421</v>
      </c>
      <c r="R431" s="11" t="s">
        <v>465</v>
      </c>
    </row>
    <row r="432" spans="7:18" ht="12.75">
      <c r="G432" s="11" t="s">
        <v>916</v>
      </c>
      <c r="H432" s="11" t="s">
        <v>2628</v>
      </c>
      <c r="I432" s="11" t="s">
        <v>2629</v>
      </c>
      <c r="J432" s="11">
        <v>10000</v>
      </c>
      <c r="K432" s="11" t="s">
        <v>2385</v>
      </c>
      <c r="L432" s="11"/>
      <c r="M432" s="11" t="s">
        <v>2630</v>
      </c>
      <c r="N432" s="11" t="s">
        <v>616</v>
      </c>
      <c r="O432" s="11" t="s">
        <v>616</v>
      </c>
      <c r="P432" s="11" t="s">
        <v>616</v>
      </c>
      <c r="Q432" s="11" t="s">
        <v>2631</v>
      </c>
      <c r="R432" s="11" t="s">
        <v>465</v>
      </c>
    </row>
    <row r="433" spans="7:18" ht="12.75">
      <c r="G433" s="11" t="s">
        <v>917</v>
      </c>
      <c r="H433" s="11" t="s">
        <v>2632</v>
      </c>
      <c r="I433" s="11" t="s">
        <v>2633</v>
      </c>
      <c r="J433" s="11">
        <v>10000</v>
      </c>
      <c r="K433" s="11" t="s">
        <v>2385</v>
      </c>
      <c r="L433" s="11"/>
      <c r="M433" s="11" t="s">
        <v>2634</v>
      </c>
      <c r="N433" s="11" t="s">
        <v>616</v>
      </c>
      <c r="O433" s="11" t="s">
        <v>616</v>
      </c>
      <c r="P433" s="11" t="s">
        <v>616</v>
      </c>
      <c r="Q433" s="11" t="s">
        <v>918</v>
      </c>
      <c r="R433" s="11" t="s">
        <v>465</v>
      </c>
    </row>
    <row r="434" spans="7:18" ht="12.75">
      <c r="G434" s="11" t="s">
        <v>919</v>
      </c>
      <c r="H434" s="11" t="s">
        <v>920</v>
      </c>
      <c r="I434" s="11" t="s">
        <v>2635</v>
      </c>
      <c r="J434" s="11">
        <v>10000</v>
      </c>
      <c r="K434" s="11" t="s">
        <v>2385</v>
      </c>
      <c r="L434" s="11"/>
      <c r="M434" s="11" t="s">
        <v>616</v>
      </c>
      <c r="N434" s="11" t="s">
        <v>616</v>
      </c>
      <c r="O434" s="11" t="s">
        <v>2636</v>
      </c>
      <c r="P434" s="11" t="s">
        <v>2637</v>
      </c>
      <c r="Q434" s="11" t="s">
        <v>921</v>
      </c>
      <c r="R434" s="11" t="s">
        <v>465</v>
      </c>
    </row>
    <row r="435" spans="7:18" ht="12.75">
      <c r="G435" s="11" t="s">
        <v>922</v>
      </c>
      <c r="H435" s="11" t="s">
        <v>923</v>
      </c>
      <c r="I435" s="11" t="s">
        <v>2595</v>
      </c>
      <c r="J435" s="11">
        <v>10000</v>
      </c>
      <c r="K435" s="11" t="s">
        <v>2385</v>
      </c>
      <c r="L435" s="11"/>
      <c r="M435" s="11" t="s">
        <v>2638</v>
      </c>
      <c r="N435" s="11" t="s">
        <v>616</v>
      </c>
      <c r="O435" s="11" t="s">
        <v>616</v>
      </c>
      <c r="P435" s="11" t="s">
        <v>616</v>
      </c>
      <c r="Q435" s="11" t="s">
        <v>924</v>
      </c>
      <c r="R435" s="11" t="s">
        <v>465</v>
      </c>
    </row>
    <row r="436" spans="7:18" ht="12.75">
      <c r="G436" s="11" t="s">
        <v>925</v>
      </c>
      <c r="H436" s="11" t="s">
        <v>2639</v>
      </c>
      <c r="I436" s="11" t="s">
        <v>2608</v>
      </c>
      <c r="J436" s="11">
        <v>10110</v>
      </c>
      <c r="K436" s="11" t="s">
        <v>2385</v>
      </c>
      <c r="L436" s="11"/>
      <c r="M436" s="11" t="s">
        <v>2640</v>
      </c>
      <c r="N436" s="11" t="s">
        <v>616</v>
      </c>
      <c r="O436" s="11" t="s">
        <v>616</v>
      </c>
      <c r="P436" s="11" t="s">
        <v>616</v>
      </c>
      <c r="Q436" s="11" t="s">
        <v>2641</v>
      </c>
      <c r="R436" s="11" t="s">
        <v>465</v>
      </c>
    </row>
    <row r="437" spans="7:18" ht="12.75">
      <c r="G437" s="11" t="s">
        <v>926</v>
      </c>
      <c r="H437" s="11" t="s">
        <v>2642</v>
      </c>
      <c r="I437" s="11" t="s">
        <v>2643</v>
      </c>
      <c r="J437" s="11">
        <v>10000</v>
      </c>
      <c r="K437" s="11" t="s">
        <v>2385</v>
      </c>
      <c r="L437" s="11"/>
      <c r="M437" s="11" t="s">
        <v>616</v>
      </c>
      <c r="N437" s="11" t="s">
        <v>2644</v>
      </c>
      <c r="O437" s="11" t="s">
        <v>616</v>
      </c>
      <c r="P437" s="11" t="s">
        <v>616</v>
      </c>
      <c r="Q437" s="11" t="s">
        <v>927</v>
      </c>
      <c r="R437" s="11" t="s">
        <v>465</v>
      </c>
    </row>
    <row r="438" spans="7:18" ht="12.75">
      <c r="G438" s="11" t="s">
        <v>928</v>
      </c>
      <c r="H438" s="11" t="s">
        <v>929</v>
      </c>
      <c r="I438" s="11" t="s">
        <v>930</v>
      </c>
      <c r="J438" s="11" t="s">
        <v>376</v>
      </c>
      <c r="K438" s="11" t="s">
        <v>377</v>
      </c>
      <c r="L438" s="11" t="s">
        <v>615</v>
      </c>
      <c r="M438" s="11" t="s">
        <v>931</v>
      </c>
      <c r="N438" s="11" t="s">
        <v>932</v>
      </c>
      <c r="O438" s="11" t="s">
        <v>933</v>
      </c>
      <c r="P438" s="11" t="s">
        <v>934</v>
      </c>
      <c r="Q438" s="11" t="s">
        <v>935</v>
      </c>
      <c r="R438" s="11" t="s">
        <v>465</v>
      </c>
    </row>
    <row r="439" spans="7:18" ht="12.75">
      <c r="G439" s="11" t="s">
        <v>936</v>
      </c>
      <c r="H439" s="11" t="s">
        <v>2645</v>
      </c>
      <c r="I439" s="11" t="s">
        <v>2646</v>
      </c>
      <c r="J439" s="11">
        <v>10000</v>
      </c>
      <c r="K439" s="11" t="s">
        <v>2385</v>
      </c>
      <c r="L439" s="11"/>
      <c r="M439" s="11" t="s">
        <v>2647</v>
      </c>
      <c r="N439" s="11" t="s">
        <v>616</v>
      </c>
      <c r="O439" s="11" t="s">
        <v>616</v>
      </c>
      <c r="P439" s="11" t="s">
        <v>616</v>
      </c>
      <c r="Q439" s="11" t="s">
        <v>2648</v>
      </c>
      <c r="R439" s="11" t="s">
        <v>465</v>
      </c>
    </row>
    <row r="440" spans="7:18" ht="12.75">
      <c r="G440" s="11" t="s">
        <v>937</v>
      </c>
      <c r="H440" s="11" t="s">
        <v>938</v>
      </c>
      <c r="I440" s="11" t="s">
        <v>2649</v>
      </c>
      <c r="J440" s="11">
        <v>10000</v>
      </c>
      <c r="K440" s="11" t="s">
        <v>2385</v>
      </c>
      <c r="L440" s="11"/>
      <c r="M440" s="11" t="s">
        <v>2650</v>
      </c>
      <c r="N440" s="11" t="s">
        <v>2651</v>
      </c>
      <c r="O440" s="11" t="s">
        <v>616</v>
      </c>
      <c r="P440" s="11" t="s">
        <v>616</v>
      </c>
      <c r="Q440" s="11" t="s">
        <v>2652</v>
      </c>
      <c r="R440" s="11" t="s">
        <v>465</v>
      </c>
    </row>
    <row r="441" spans="7:18" ht="12.75">
      <c r="G441" s="11" t="s">
        <v>939</v>
      </c>
      <c r="H441" s="11" t="s">
        <v>940</v>
      </c>
      <c r="I441" s="11" t="s">
        <v>2653</v>
      </c>
      <c r="J441" s="11">
        <v>10000</v>
      </c>
      <c r="K441" s="11" t="s">
        <v>2385</v>
      </c>
      <c r="L441" s="11"/>
      <c r="M441" s="11" t="s">
        <v>2654</v>
      </c>
      <c r="N441" s="11" t="s">
        <v>616</v>
      </c>
      <c r="O441" s="11" t="s">
        <v>616</v>
      </c>
      <c r="P441" s="11" t="s">
        <v>616</v>
      </c>
      <c r="Q441" s="11" t="s">
        <v>383</v>
      </c>
      <c r="R441" s="11" t="s">
        <v>465</v>
      </c>
    </row>
    <row r="442" spans="7:18" ht="12.75">
      <c r="G442" s="11" t="s">
        <v>941</v>
      </c>
      <c r="H442" s="11" t="s">
        <v>2655</v>
      </c>
      <c r="I442" s="11" t="s">
        <v>2656</v>
      </c>
      <c r="J442" s="11">
        <v>10000</v>
      </c>
      <c r="K442" s="11" t="s">
        <v>2385</v>
      </c>
      <c r="L442" s="11"/>
      <c r="M442" s="11" t="s">
        <v>2657</v>
      </c>
      <c r="N442" s="11" t="s">
        <v>616</v>
      </c>
      <c r="O442" s="11" t="s">
        <v>616</v>
      </c>
      <c r="P442" s="11" t="s">
        <v>616</v>
      </c>
      <c r="Q442" s="11" t="s">
        <v>2658</v>
      </c>
      <c r="R442" s="11" t="s">
        <v>465</v>
      </c>
    </row>
    <row r="443" spans="7:18" ht="12.75">
      <c r="G443" s="11" t="s">
        <v>942</v>
      </c>
      <c r="H443" s="11" t="s">
        <v>2659</v>
      </c>
      <c r="I443" s="11" t="s">
        <v>2660</v>
      </c>
      <c r="J443" s="11">
        <v>10000</v>
      </c>
      <c r="K443" s="11" t="s">
        <v>2385</v>
      </c>
      <c r="L443" s="11"/>
      <c r="M443" s="11" t="s">
        <v>2661</v>
      </c>
      <c r="N443" s="11" t="s">
        <v>616</v>
      </c>
      <c r="O443" s="11" t="s">
        <v>616</v>
      </c>
      <c r="P443" s="11" t="s">
        <v>616</v>
      </c>
      <c r="Q443" s="11" t="s">
        <v>2662</v>
      </c>
      <c r="R443" s="11" t="s">
        <v>465</v>
      </c>
    </row>
    <row r="444" spans="7:18" ht="12.75">
      <c r="G444" s="11" t="s">
        <v>943</v>
      </c>
      <c r="H444" s="11" t="s">
        <v>2663</v>
      </c>
      <c r="I444" s="11" t="s">
        <v>2664</v>
      </c>
      <c r="J444" s="11">
        <v>10000</v>
      </c>
      <c r="K444" s="11" t="s">
        <v>2385</v>
      </c>
      <c r="L444" s="11"/>
      <c r="M444" s="11" t="s">
        <v>2665</v>
      </c>
      <c r="N444" s="11" t="s">
        <v>2666</v>
      </c>
      <c r="O444" s="11" t="s">
        <v>616</v>
      </c>
      <c r="P444" s="11" t="s">
        <v>616</v>
      </c>
      <c r="Q444" s="11" t="s">
        <v>944</v>
      </c>
      <c r="R444" s="11" t="s">
        <v>465</v>
      </c>
    </row>
    <row r="445" spans="7:18" ht="12.75">
      <c r="G445" s="11" t="s">
        <v>945</v>
      </c>
      <c r="H445" s="11" t="s">
        <v>946</v>
      </c>
      <c r="I445" s="11" t="s">
        <v>2667</v>
      </c>
      <c r="J445" s="11">
        <v>10000</v>
      </c>
      <c r="K445" s="11" t="s">
        <v>2385</v>
      </c>
      <c r="L445" s="11"/>
      <c r="M445" s="11" t="s">
        <v>2668</v>
      </c>
      <c r="N445" s="11" t="s">
        <v>2669</v>
      </c>
      <c r="O445" s="11" t="s">
        <v>616</v>
      </c>
      <c r="P445" s="11" t="s">
        <v>616</v>
      </c>
      <c r="Q445" s="11" t="s">
        <v>2670</v>
      </c>
      <c r="R445" s="11" t="s">
        <v>465</v>
      </c>
    </row>
    <row r="446" spans="7:18" ht="12.75">
      <c r="G446" s="11" t="s">
        <v>947</v>
      </c>
      <c r="H446" s="11" t="s">
        <v>2671</v>
      </c>
      <c r="I446" s="11" t="s">
        <v>2672</v>
      </c>
      <c r="J446" s="11">
        <v>10000</v>
      </c>
      <c r="K446" s="11" t="s">
        <v>2385</v>
      </c>
      <c r="L446" s="11"/>
      <c r="M446" s="11" t="s">
        <v>2673</v>
      </c>
      <c r="N446" s="11" t="s">
        <v>616</v>
      </c>
      <c r="O446" s="11" t="s">
        <v>616</v>
      </c>
      <c r="P446" s="11" t="s">
        <v>616</v>
      </c>
      <c r="Q446" s="11" t="s">
        <v>948</v>
      </c>
      <c r="R446" s="11" t="s">
        <v>465</v>
      </c>
    </row>
    <row r="447" spans="7:18" ht="12.75">
      <c r="G447" s="11" t="s">
        <v>949</v>
      </c>
      <c r="H447" s="11" t="s">
        <v>2674</v>
      </c>
      <c r="I447" s="11" t="s">
        <v>2675</v>
      </c>
      <c r="J447" s="11">
        <v>10040</v>
      </c>
      <c r="K447" s="11" t="s">
        <v>2385</v>
      </c>
      <c r="L447" s="11"/>
      <c r="M447" s="11" t="s">
        <v>2676</v>
      </c>
      <c r="N447" s="11" t="s">
        <v>616</v>
      </c>
      <c r="O447" s="11" t="s">
        <v>616</v>
      </c>
      <c r="P447" s="11" t="s">
        <v>616</v>
      </c>
      <c r="Q447" s="11" t="s">
        <v>2677</v>
      </c>
      <c r="R447" s="11" t="s">
        <v>465</v>
      </c>
    </row>
    <row r="448" spans="7:18" ht="12.75">
      <c r="G448" s="11" t="s">
        <v>422</v>
      </c>
      <c r="H448" s="11" t="s">
        <v>423</v>
      </c>
      <c r="I448" s="11" t="s">
        <v>424</v>
      </c>
      <c r="J448" s="11" t="s">
        <v>376</v>
      </c>
      <c r="K448" s="11" t="s">
        <v>377</v>
      </c>
      <c r="L448" s="11" t="s">
        <v>615</v>
      </c>
      <c r="M448" s="11" t="s">
        <v>616</v>
      </c>
      <c r="N448" s="11" t="s">
        <v>425</v>
      </c>
      <c r="O448" s="11" t="s">
        <v>426</v>
      </c>
      <c r="P448" s="11" t="s">
        <v>616</v>
      </c>
      <c r="Q448" s="11" t="s">
        <v>427</v>
      </c>
      <c r="R448" s="11" t="s">
        <v>465</v>
      </c>
    </row>
    <row r="449" spans="7:18" ht="12.75">
      <c r="G449" s="11" t="s">
        <v>2678</v>
      </c>
      <c r="H449" s="11" t="s">
        <v>2679</v>
      </c>
      <c r="I449" s="11" t="s">
        <v>2680</v>
      </c>
      <c r="J449" s="11">
        <v>10000</v>
      </c>
      <c r="K449" s="11" t="s">
        <v>2385</v>
      </c>
      <c r="L449" s="11"/>
      <c r="M449" s="11" t="s">
        <v>616</v>
      </c>
      <c r="N449" s="11" t="s">
        <v>2681</v>
      </c>
      <c r="O449" s="11" t="s">
        <v>616</v>
      </c>
      <c r="P449" s="11" t="s">
        <v>616</v>
      </c>
      <c r="Q449" s="11" t="s">
        <v>2682</v>
      </c>
      <c r="R449" s="11" t="s">
        <v>465</v>
      </c>
    </row>
    <row r="450" spans="7:18" ht="12.75">
      <c r="G450" s="11" t="s">
        <v>2683</v>
      </c>
      <c r="H450" s="11" t="s">
        <v>2684</v>
      </c>
      <c r="I450" s="11" t="s">
        <v>2685</v>
      </c>
      <c r="J450" s="11">
        <v>10360</v>
      </c>
      <c r="K450" s="11" t="s">
        <v>2612</v>
      </c>
      <c r="L450" s="11"/>
      <c r="M450" s="11" t="s">
        <v>616</v>
      </c>
      <c r="N450" s="11" t="s">
        <v>2686</v>
      </c>
      <c r="O450" s="11" t="s">
        <v>616</v>
      </c>
      <c r="P450" s="11" t="s">
        <v>616</v>
      </c>
      <c r="Q450" s="11" t="s">
        <v>2687</v>
      </c>
      <c r="R450" s="11" t="s">
        <v>465</v>
      </c>
    </row>
    <row r="451" spans="7:18" ht="12.75">
      <c r="G451" s="11" t="s">
        <v>2688</v>
      </c>
      <c r="H451" s="11" t="s">
        <v>2689</v>
      </c>
      <c r="I451" s="11" t="s">
        <v>2690</v>
      </c>
      <c r="J451" s="11">
        <v>10000</v>
      </c>
      <c r="K451" s="11" t="s">
        <v>2385</v>
      </c>
      <c r="L451" s="11"/>
      <c r="M451" s="11"/>
      <c r="N451" s="11"/>
      <c r="O451" s="11"/>
      <c r="P451" s="11"/>
      <c r="Q451" s="11" t="s">
        <v>2691</v>
      </c>
      <c r="R451" s="11" t="s">
        <v>465</v>
      </c>
    </row>
    <row r="452" spans="7:18" ht="12.75"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7:18" ht="12.75"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7:18" ht="12.75"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7:18" ht="12.75"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7:18" ht="12.75"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7:18" ht="12.75"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</row>
    <row r="458" spans="7:18" ht="12.75"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7:18" ht="12.75"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7:18" ht="12.75"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7:18" ht="12.75"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7:18" ht="12.75"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7:18" ht="12.75"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7:18" ht="12.75"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7:18" ht="12.75"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7:18" ht="12.75"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7:18" ht="12.75"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7:18" ht="12.75"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7:18" ht="12.75"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7:18" ht="12.75"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</row>
    <row r="471" spans="7:18" ht="12.75"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7:18" ht="12.75"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7:18" ht="12.75"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7:18" ht="12.75"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</row>
    <row r="475" spans="7:18" ht="12.75"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7:18" ht="12.75"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</row>
    <row r="477" spans="7:18" ht="12.75"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7:18" ht="12.75"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7:18" ht="12.75"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7:18" ht="12.75"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7:18" ht="12.75"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7:18" ht="12.75"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7:18" ht="12.75"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7:18" ht="12.75"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7:18" ht="12.75"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7:18" ht="12.75"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7:18" ht="12.75"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7:18" ht="12.75"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7:18" ht="12.75"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7:18" ht="12.75"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7:18" ht="12.75"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7:18" ht="12.75"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7:18" ht="12.75"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7:18" ht="12.75"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7:18" ht="12.75"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7:18" ht="12.75"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7:18" ht="12.75"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7:18" ht="12.75"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7:18" ht="12.75"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7:18" ht="12.75"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7:18" ht="12.75"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7:18" ht="12.75"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7:18" ht="12.75"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7:18" ht="12.75"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7:18" ht="12.75"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7:18" ht="12.75"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7:18" ht="12.75"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</row>
    <row r="508" spans="7:18" ht="12.75"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7:18" ht="12.75"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7:18" ht="12.75"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7:18" ht="12.75"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7:18" ht="12.75"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</row>
    <row r="513" spans="7:18" ht="12.75"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7:18" ht="12.75"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</row>
    <row r="515" spans="7:18" ht="12.75"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</row>
    <row r="516" spans="7:18" ht="12.75"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7:18" ht="12.75"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</row>
    <row r="518" spans="7:18" ht="12.75"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7:18" ht="12.75"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7:18" ht="12.75"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7:18" ht="12.75"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7:18" ht="12.75"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3" spans="7:18" ht="12.75"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7:18" ht="12.75"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7:18" ht="12.75"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7:18" ht="12.75"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7:18" ht="12.75"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7:18" ht="12.75"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7:18" ht="12.75"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7:18" ht="12.75"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7:18" ht="12.75"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7:18" ht="12.75"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7:18" ht="12.75"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7:18" ht="12.75"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7:18" ht="12.75"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7:18" ht="12.75"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7:18" ht="12.75"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7:18" ht="12.75"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</row>
    <row r="539" spans="7:18" ht="12.75"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7:18" ht="12.75"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7:18" ht="12.75"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7:18" ht="12.75"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7:18" ht="12.75"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7:18" ht="12.75"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7:18" ht="12.75"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</row>
    <row r="546" spans="7:18" ht="12.75"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7:18" ht="12.75"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7:18" ht="12.75"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7:18" ht="12.75"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</row>
    <row r="550" spans="7:18" ht="12.75"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7:18" ht="12.75"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7:18" ht="12.75"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7:18" ht="12.75"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7:18" ht="12.75"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7:18" ht="12.75"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7:18" ht="12.75"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7:18" ht="12.75"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7:18" ht="12.75"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7:18" ht="12.75"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7:18" ht="12.75"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</row>
    <row r="561" spans="7:18" ht="12.75"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7:18" ht="12.75"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7:18" ht="12.75"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7:18" ht="12.75"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7:18" ht="12.75"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7:18" ht="12.75"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67" spans="7:18" ht="12.75"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7:18" ht="12.75"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7:18" ht="12.75"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7:18" ht="12.75"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7:18" ht="12.75"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7:18" ht="12.75"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7:18" ht="12.75"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7:18" ht="12.75"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7:18" ht="12.75"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7:18" ht="12.75"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7:18" ht="12.75"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7:18" ht="12.75"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</row>
    <row r="579" spans="7:18" ht="12.75"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7:18" ht="12.75"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7:18" ht="12.75"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</row>
    <row r="582" spans="7:18" ht="12.75"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7:18" ht="12.75"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7:18" ht="12.75"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7:18" ht="12.75"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</row>
    <row r="586" spans="7:18" ht="12.75"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</row>
    <row r="587" spans="7:18" ht="12.75"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</row>
    <row r="588" spans="7:18" ht="12.75"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89" spans="7:18" ht="12.75"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7:18" ht="12.75"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</row>
    <row r="591" spans="7:18" ht="12.75"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</row>
    <row r="592" spans="7:18" ht="12.75"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7:18" ht="12.75"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</row>
    <row r="594" spans="7:18" ht="12.75"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</row>
    <row r="595" spans="7:18" ht="12.75"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</row>
    <row r="596" spans="7:18" ht="12.75"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7:18" ht="12.75"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7:18" ht="12.75"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7:18" ht="12.75"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</row>
    <row r="600" spans="7:18" ht="12.75"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</row>
    <row r="601" spans="7:18" ht="12.75"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7:18" ht="12.75"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7:18" ht="12.75"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7:18" ht="12.75"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7:18" ht="12.75"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7:18" ht="12.75"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7:18" ht="12.75"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7:18" ht="12.75"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7:18" ht="12.75"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7:18" ht="12.75"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7:18" ht="12.75"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7:18" ht="12.75"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7:18" ht="12.75"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7:18" ht="12.75"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7:18" ht="12.75"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7:18" ht="12.75"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</row>
    <row r="617" spans="7:18" ht="12.75"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7:18" ht="12.75"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7:18" ht="12.75"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7:18" ht="12.75"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7:18" ht="12.75"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7:18" ht="12.75"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7:18" ht="12.75"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7:18" ht="12.75"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7:18" ht="12.75"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</row>
    <row r="626" spans="7:18" ht="12.75"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7:18" ht="12.75"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7:18" ht="12.75"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</row>
    <row r="629" spans="7:18" ht="12.75"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</row>
    <row r="630" spans="7:18" ht="12.75"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</row>
    <row r="631" spans="7:18" ht="12.75"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</row>
    <row r="632" spans="7:18" ht="12.75"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3" spans="7:18" ht="12.75"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7:18" ht="12.75"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7:18" ht="12.75"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</row>
    <row r="636" spans="7:18" ht="12.75"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</row>
    <row r="637" spans="7:18" ht="12.75"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7:18" ht="12.75"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7:18" ht="12.75"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7:18" ht="12.75"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7:18" ht="12.75"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7:18" ht="12.75"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7:18" ht="12.75"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7:18" ht="12.75"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7:18" ht="12.75"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7:18" ht="12.75"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7:18" ht="12.75"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7:18" ht="12.75"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7:18" ht="12.75"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7:18" ht="12.75"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7:18" ht="12.75"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7:18" ht="12.75"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7:18" ht="12.75"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7:18" ht="12.75"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7:18" ht="12.75"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7:18" ht="12.75"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</row>
    <row r="657" spans="7:18" ht="12.75"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7:18" ht="12.75"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7:18" ht="12.75"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</row>
    <row r="660" spans="7:18" ht="12.75"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</row>
    <row r="661" spans="7:18" ht="12.75"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7:18" ht="12.75"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7:18" ht="12.75"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7:18" ht="12.75"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7:18" ht="12.75"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</row>
    <row r="666" spans="7:18" ht="12.75"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7:18" ht="12.75"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</row>
    <row r="668" spans="7:18" ht="12.75"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7:18" ht="12.75"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7:18" ht="12.75"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7:18" ht="12.75"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7:18" ht="12.75"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7:18" ht="12.75"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</row>
    <row r="674" spans="7:18" ht="12.75"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</row>
    <row r="675" spans="7:18" ht="12.75"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7:18" ht="12.75"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7:18" ht="12.75"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</row>
    <row r="678" spans="7:18" ht="12.75"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7:18" ht="12.75"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</row>
    <row r="680" spans="7:18" ht="12.75"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7:18" ht="12.75"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7:18" ht="12.75"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</row>
    <row r="683" spans="7:18" ht="12.75"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</row>
    <row r="684" spans="7:18" ht="12.75"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</row>
    <row r="685" spans="7:18" ht="12.75"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7:18" ht="12.75"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</row>
    <row r="687" spans="7:18" ht="12.75"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</row>
    <row r="688" spans="7:18" ht="12.75"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7:18" ht="12.75"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7:18" ht="12.75"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7:18" ht="12.75"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</row>
    <row r="692" spans="7:18" ht="12.75"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</row>
    <row r="693" spans="7:18" ht="12.75"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</row>
    <row r="694" spans="7:18" ht="12.75"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</row>
    <row r="695" spans="7:18" ht="12.75"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</row>
    <row r="696" spans="7:18" ht="12.75"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7:18" ht="12.75"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</row>
    <row r="698" spans="7:18" ht="12.75"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699" spans="7:18" ht="12.75"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</row>
    <row r="700" spans="7:18" ht="12.75"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7:18" ht="12.75"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</row>
    <row r="702" spans="7:18" ht="12.75"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</row>
    <row r="703" spans="7:18" ht="12.75"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7:18" ht="12.75"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7:18" ht="12.75"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</row>
    <row r="706" spans="7:18" ht="12.75"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</row>
    <row r="707" spans="7:18" ht="12.75"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</row>
    <row r="708" spans="7:18" ht="12.75"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</row>
    <row r="709" spans="7:18" ht="12.75"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</row>
    <row r="710" spans="7:18" ht="12.75"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</row>
    <row r="711" spans="7:18" ht="12.75"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7:18" ht="12.75"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</row>
    <row r="713" spans="7:18" ht="12.75"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</row>
    <row r="714" spans="7:18" ht="12.75"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7:18" ht="12.75"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</row>
    <row r="716" spans="7:18" ht="12.75"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7:18" ht="12.75"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7:18" ht="12.75"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7:18" ht="12.75"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</row>
    <row r="720" spans="7:18" ht="12.75"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</row>
    <row r="721" spans="7:18" ht="12.75"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2" spans="7:18" ht="12.75"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3" spans="7:18" ht="12.75"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</row>
    <row r="724" spans="7:18" ht="12.75"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</row>
    <row r="725" spans="7:18" ht="12.75"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</row>
    <row r="726" spans="7:18" ht="12.75"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7:18" ht="12.75"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</row>
    <row r="728" spans="7:18" ht="12.75"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</row>
    <row r="729" spans="7:18" ht="12.75"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</row>
    <row r="730" spans="7:18" ht="12.75"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</row>
    <row r="731" spans="7:18" ht="12.75"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7:18" ht="12.75"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7:18" ht="12.75"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</row>
    <row r="734" spans="7:18" ht="12.75"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</row>
    <row r="735" spans="7:18" ht="12.75"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</row>
    <row r="736" spans="7:18" ht="12.75"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</row>
    <row r="737" spans="7:18" ht="12.75"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</row>
    <row r="738" spans="7:18" ht="12.75"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</row>
    <row r="739" spans="7:18" ht="12.75"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</row>
    <row r="740" spans="7:18" ht="12.75"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</row>
    <row r="741" spans="7:18" ht="12.75"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</row>
    <row r="742" spans="7:18" ht="12.75"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3" spans="7:18" ht="12.75"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</row>
    <row r="744" spans="7:18" ht="12.75"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</row>
    <row r="745" spans="7:18" ht="12.75"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7:18" ht="12.75"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</row>
    <row r="747" spans="7:18" ht="12.75"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</row>
    <row r="748" spans="7:18" ht="12.75"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7:18" ht="12.75"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7:18" ht="12.75"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7:18" ht="12.75"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7:18" ht="12.75"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</row>
    <row r="753" spans="7:18" ht="12.75"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7:18" ht="12.75"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7:18" ht="12.75"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7:18" ht="12.75"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7:18" ht="12.75"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</row>
    <row r="758" spans="7:18" ht="12.75"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7:18" ht="12.75"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7:18" ht="12.75"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7:18" ht="12.75"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7:18" ht="12.75"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</row>
    <row r="763" spans="7:18" ht="12.75"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7:18" ht="12.75"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7:18" ht="12.75"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7:18" ht="12.75"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7:18" ht="12.75"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7:18" ht="12.75"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</row>
    <row r="769" spans="7:18" ht="12.75"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7:18" ht="12.75"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7:18" ht="12.75"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</row>
    <row r="772" spans="7:18" ht="12.75"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</row>
    <row r="773" spans="7:18" ht="12.75"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7:18" ht="12.75"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7:18" ht="12.75"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7:18" ht="12.75"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7:18" ht="12.75"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7:18" ht="12.75"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</row>
    <row r="779" spans="7:18" ht="12.75"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</row>
    <row r="780" spans="7:18" ht="12.75"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</row>
    <row r="781" spans="7:18" ht="12.75"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</row>
    <row r="782" spans="7:18" ht="12.75"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</row>
    <row r="783" spans="7:18" ht="12.75"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</row>
    <row r="784" spans="7:18" ht="12.75"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</row>
    <row r="785" spans="7:18" ht="12.75"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86" spans="7:18" ht="12.75"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</row>
    <row r="787" spans="7:18" ht="12.75"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</row>
    <row r="788" spans="7:18" ht="12.75"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7:18" ht="12.75"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</row>
    <row r="790" spans="7:18" ht="12.75"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</row>
    <row r="791" spans="7:18" ht="12.75"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</row>
    <row r="792" spans="7:18" ht="12.75"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</row>
    <row r="793" spans="7:18" ht="12.75"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</row>
    <row r="794" spans="7:18" ht="12.75"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</row>
    <row r="795" spans="7:18" ht="12.75"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</row>
    <row r="796" spans="7:18" ht="12.75"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</row>
    <row r="797" spans="7:18" ht="12.75"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</row>
    <row r="798" spans="7:18" ht="12.75"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</row>
    <row r="799" spans="7:18" ht="12.75"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</row>
    <row r="800" spans="7:18" ht="12.75"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</row>
    <row r="801" spans="7:18" ht="12.75"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</row>
    <row r="802" spans="7:18" ht="12.75"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</row>
    <row r="803" spans="7:18" ht="12.75"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</row>
    <row r="804" spans="7:18" ht="12.75"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</row>
    <row r="805" spans="7:18" ht="12.75"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</row>
    <row r="806" spans="7:18" ht="12.75"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</row>
    <row r="807" spans="7:18" ht="12.75"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</row>
    <row r="808" spans="7:18" ht="12.75"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09" spans="7:18" ht="12.75"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</row>
    <row r="810" spans="7:18" ht="12.75"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7:18" ht="12.75"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</row>
    <row r="812" spans="7:18" ht="12.75"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</row>
    <row r="813" spans="7:18" ht="12.75"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</row>
    <row r="814" spans="7:18" ht="12.75"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</row>
    <row r="815" spans="7:18" ht="12.75"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</row>
    <row r="816" spans="7:18" ht="12.75"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</row>
    <row r="817" spans="7:18" ht="12.75"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</row>
    <row r="818" spans="7:18" ht="12.75"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7:18" ht="12.75"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</row>
    <row r="820" spans="7:18" ht="12.75"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</row>
    <row r="821" spans="7:18" ht="12.75"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7:18" ht="12.75"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</row>
    <row r="823" spans="7:18" ht="12.75"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</row>
    <row r="824" spans="7:18" ht="12.75"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</row>
    <row r="825" spans="7:18" ht="12.75"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</row>
    <row r="826" spans="7:18" ht="12.75"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</row>
    <row r="827" spans="7:18" ht="12.75"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</row>
    <row r="828" spans="7:18" ht="12.75"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</row>
    <row r="829" spans="7:18" ht="12.75"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</row>
    <row r="830" spans="7:18" ht="12.75"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</row>
    <row r="831" spans="7:18" ht="12.75"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</row>
    <row r="832" spans="7:18" ht="12.75"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</row>
    <row r="833" spans="7:18" ht="12.75"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</row>
    <row r="834" spans="7:18" ht="12.75"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</row>
    <row r="835" spans="7:18" ht="12.75"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</row>
    <row r="836" spans="7:18" ht="12.75"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</row>
    <row r="837" spans="7:18" ht="12.75"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</row>
    <row r="838" spans="7:18" ht="12.75"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</row>
    <row r="839" spans="7:18" ht="12.75"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7:18" ht="12.75"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7:18" ht="12.75"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7:18" ht="12.75"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</row>
    <row r="843" spans="7:18" ht="12.75"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</row>
    <row r="844" spans="7:18" ht="12.75"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7:18" ht="12.75"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</row>
    <row r="846" spans="7:18" ht="12.75"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</row>
    <row r="847" spans="7:18" ht="12.75"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</row>
    <row r="848" spans="7:18" ht="12.75"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</row>
    <row r="849" spans="7:18" ht="12.75"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</row>
    <row r="850" spans="7:18" ht="12.75"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</row>
    <row r="851" spans="7:18" ht="12.75"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</row>
    <row r="852" spans="7:18" ht="12.75"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3" spans="7:18" ht="12.75"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</row>
    <row r="854" spans="7:18" ht="12.75"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</row>
    <row r="855" spans="7:18" ht="12.75"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</row>
    <row r="856" spans="7:18" ht="12.75"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</row>
    <row r="857" spans="7:18" ht="12.75"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7:18" ht="12.75"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7:18" ht="12.75"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</row>
    <row r="860" spans="7:18" ht="12.75"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</row>
    <row r="861" spans="7:18" ht="12.75"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</row>
    <row r="862" spans="7:18" ht="12.75"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</row>
    <row r="863" spans="7:18" ht="12.75"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</row>
    <row r="864" spans="7:18" ht="12.75"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</row>
    <row r="865" spans="7:18" ht="12.75"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</row>
    <row r="866" spans="7:18" ht="12.75"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</row>
    <row r="867" spans="7:18" ht="12.75"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</row>
    <row r="868" spans="7:18" ht="12.75"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</row>
    <row r="869" spans="7:18" ht="12.75"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</row>
    <row r="870" spans="7:18" ht="12.75"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</row>
    <row r="871" spans="7:18" ht="12.75"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</row>
    <row r="872" spans="7:18" ht="12.75"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</row>
    <row r="873" spans="7:18" ht="12.75"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</row>
    <row r="874" spans="7:18" ht="12.75"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75" spans="7:18" ht="12.75"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</row>
    <row r="876" spans="7:18" ht="12.75"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</row>
    <row r="877" spans="7:18" ht="12.75"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</row>
    <row r="878" spans="7:18" ht="12.75"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</row>
    <row r="879" spans="7:18" ht="12.75"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</row>
    <row r="880" spans="7:18" ht="12.75"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</row>
    <row r="881" spans="7:18" ht="12.75"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</row>
    <row r="882" spans="7:18" ht="12.75"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</row>
    <row r="883" spans="7:18" ht="12.75"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</row>
    <row r="884" spans="7:18" ht="12.75"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</row>
    <row r="885" spans="7:18" ht="12.75"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</row>
    <row r="886" spans="7:18" ht="12.75"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</row>
    <row r="887" spans="7:18" ht="12.75"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</row>
    <row r="888" spans="7:18" ht="12.75"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</row>
    <row r="889" spans="7:18" ht="12.75"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</row>
    <row r="890" spans="7:18" ht="12.75"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</row>
    <row r="891" spans="7:18" ht="12.75"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</row>
    <row r="892" spans="7:18" ht="12.75"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</row>
    <row r="893" spans="7:18" ht="12.75"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</row>
    <row r="894" spans="7:18" ht="12.75"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</row>
    <row r="895" spans="7:18" ht="12.75"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</row>
    <row r="896" spans="7:18" ht="12.75"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897" spans="7:18" ht="12.75"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</row>
    <row r="898" spans="7:18" ht="12.75"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</row>
    <row r="899" spans="7:18" ht="12.75"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</row>
    <row r="900" spans="7:18" ht="12.75"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</row>
    <row r="901" spans="7:18" ht="12.75"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</row>
    <row r="902" spans="7:18" ht="12.75"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</row>
    <row r="903" spans="7:18" ht="12.75"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</row>
    <row r="904" spans="7:18" ht="12.75"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</row>
    <row r="905" spans="7:18" ht="12.75"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</row>
    <row r="906" spans="7:18" ht="12.75"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</row>
    <row r="907" spans="7:18" ht="12.75"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</row>
    <row r="908" spans="7:18" ht="12.75"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</row>
    <row r="909" spans="7:18" ht="12.75"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</row>
    <row r="910" spans="7:18" ht="12.75"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</row>
    <row r="911" spans="7:18" ht="12.75"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</row>
    <row r="912" spans="7:18" ht="12.75"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</row>
    <row r="913" spans="7:18" ht="12.75"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</row>
    <row r="914" spans="7:18" ht="12.75"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</row>
    <row r="915" spans="7:18" ht="12.75"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</row>
    <row r="916" spans="7:18" ht="12.75"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</row>
    <row r="917" spans="7:18" ht="12.75"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</row>
    <row r="918" spans="7:18" ht="12.75"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  <row r="919" spans="7:18" ht="12.75"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</row>
    <row r="920" spans="7:18" ht="12.75"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</row>
    <row r="921" spans="7:18" ht="12.75"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</row>
    <row r="922" spans="7:18" ht="12.75"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</row>
    <row r="923" spans="7:18" ht="12.75"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</row>
    <row r="924" spans="7:18" ht="12.75"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</row>
    <row r="925" spans="7:18" ht="12.75"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</row>
    <row r="926" spans="7:18" ht="12.75"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</row>
    <row r="927" spans="7:18" ht="12.75"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</row>
    <row r="928" spans="7:18" ht="12.75"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</row>
    <row r="929" spans="7:18" ht="12.75"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</row>
    <row r="930" spans="7:18" ht="12.75"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</row>
    <row r="931" spans="7:18" ht="12.75"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</row>
    <row r="932" spans="7:18" ht="12.75"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</row>
    <row r="933" spans="7:18" ht="12.75"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</row>
    <row r="934" spans="7:18" ht="12.75"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</row>
    <row r="935" spans="7:18" ht="12.75"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</row>
    <row r="936" spans="7:18" ht="12.75"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</row>
    <row r="937" spans="7:18" ht="12.75"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</row>
    <row r="938" spans="7:18" ht="12.75"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</row>
    <row r="939" spans="7:18" ht="12.75"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</row>
    <row r="940" spans="7:18" ht="12.75"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</row>
    <row r="941" spans="7:18" ht="12.75"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</row>
    <row r="942" spans="7:18" ht="12.75"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</row>
    <row r="943" spans="7:18" ht="12.75"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</row>
    <row r="944" spans="7:18" ht="12.75"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</row>
    <row r="945" spans="7:18" ht="12.75"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</row>
    <row r="946" spans="7:18" ht="12.75"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</row>
    <row r="947" spans="7:18" ht="12.75"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</row>
    <row r="948" spans="7:18" ht="12.75"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</row>
    <row r="949" spans="7:18" ht="12.75"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</row>
    <row r="950" spans="7:18" ht="12.75"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</row>
    <row r="951" spans="7:18" ht="12.75"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</row>
    <row r="952" spans="7:18" ht="12.75"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</row>
    <row r="953" spans="7:18" ht="12.75"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</row>
    <row r="954" spans="7:18" ht="12.75"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</row>
    <row r="955" spans="7:18" ht="12.75"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Pisnjak</dc:creator>
  <cp:keywords/>
  <dc:description/>
  <cp:lastModifiedBy>gpisnjak</cp:lastModifiedBy>
  <cp:lastPrinted>2009-10-01T12:24:42Z</cp:lastPrinted>
  <dcterms:created xsi:type="dcterms:W3CDTF">1996-10-14T23:33:28Z</dcterms:created>
  <dcterms:modified xsi:type="dcterms:W3CDTF">2018-10-23T09:57:42Z</dcterms:modified>
  <cp:category/>
  <cp:version/>
  <cp:contentType/>
  <cp:contentStatus/>
</cp:coreProperties>
</file>